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" yWindow="156" windowWidth="15180" windowHeight="7788"/>
  </bookViews>
  <sheets>
    <sheet name="Услуги " sheetId="5" r:id="rId1"/>
    <sheet name="Работы" sheetId="2" r:id="rId2"/>
  </sheets>
  <definedNames>
    <definedName name="_xlnm.Print_Titles" localSheetId="1">Работы!$A:$A</definedName>
    <definedName name="_xlnm.Print_Titles" localSheetId="0">'Услуги '!$A:$A</definedName>
  </definedNames>
  <calcPr calcId="124519"/>
</workbook>
</file>

<file path=xl/calcChain.xml><?xml version="1.0" encoding="utf-8"?>
<calcChain xmlns="http://schemas.openxmlformats.org/spreadsheetml/2006/main">
  <c r="W6" i="2"/>
  <c r="X6"/>
  <c r="W7"/>
  <c r="X7"/>
  <c r="Y7" s="1"/>
  <c r="W8"/>
  <c r="X8"/>
  <c r="Y8" s="1"/>
  <c r="W9"/>
  <c r="X9"/>
  <c r="Y9" s="1"/>
  <c r="W10"/>
  <c r="X10"/>
  <c r="Y10" s="1"/>
  <c r="W11"/>
  <c r="X11"/>
  <c r="Y11" s="1"/>
  <c r="W12"/>
  <c r="X12"/>
  <c r="Y12" s="1"/>
  <c r="W13"/>
  <c r="X13"/>
  <c r="Y13" s="1"/>
  <c r="W14"/>
  <c r="X14"/>
  <c r="Y14" s="1"/>
  <c r="W15"/>
  <c r="X15"/>
  <c r="Y15" s="1"/>
  <c r="W16"/>
  <c r="X16"/>
  <c r="Y16" s="1"/>
  <c r="W17"/>
  <c r="X17"/>
  <c r="Y17" s="1"/>
  <c r="W18"/>
  <c r="X18"/>
  <c r="Y18" s="1"/>
  <c r="W19"/>
  <c r="X19"/>
  <c r="Y19" s="1"/>
  <c r="W20"/>
  <c r="X20"/>
  <c r="Y20" s="1"/>
  <c r="W21"/>
  <c r="X21"/>
  <c r="Y21" s="1"/>
  <c r="W22"/>
  <c r="X22"/>
  <c r="W23"/>
  <c r="X23"/>
  <c r="Y23" s="1"/>
  <c r="W24"/>
  <c r="X24"/>
  <c r="Y24" s="1"/>
  <c r="W25"/>
  <c r="X25"/>
  <c r="Y25" s="1"/>
  <c r="W26"/>
  <c r="X26"/>
  <c r="Y26" s="1"/>
  <c r="W27"/>
  <c r="X27"/>
  <c r="Y27" s="1"/>
  <c r="W28"/>
  <c r="X28"/>
  <c r="Y28" s="1"/>
  <c r="W29"/>
  <c r="X29"/>
  <c r="Y29" s="1"/>
  <c r="W30"/>
  <c r="X30"/>
  <c r="Y30" s="1"/>
  <c r="W31"/>
  <c r="X31"/>
  <c r="Y31" s="1"/>
  <c r="W32"/>
  <c r="X32"/>
  <c r="Y32" s="1"/>
  <c r="W33"/>
  <c r="X33"/>
  <c r="Y33" s="1"/>
  <c r="W34"/>
  <c r="X34"/>
  <c r="Y34" s="1"/>
  <c r="W35"/>
  <c r="X35"/>
  <c r="Y35" s="1"/>
  <c r="W36"/>
  <c r="X36"/>
  <c r="Y36" s="1"/>
  <c r="W37"/>
  <c r="X37"/>
  <c r="Y37" s="1"/>
  <c r="X5"/>
  <c r="W5"/>
  <c r="Y5" s="1"/>
  <c r="Y22"/>
  <c r="Y6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5"/>
  <c r="AM6"/>
  <c r="AM7"/>
  <c r="AM8"/>
  <c r="AM9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5"/>
  <c r="AD15"/>
  <c r="AD14"/>
  <c r="AD13"/>
  <c r="AD12"/>
  <c r="AD11"/>
  <c r="AD10"/>
  <c r="AD9"/>
  <c r="AD8"/>
  <c r="AD7"/>
  <c r="AD6"/>
  <c r="AD5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16"/>
  <c r="K38"/>
  <c r="J38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5"/>
  <c r="AQ38"/>
  <c r="U38"/>
  <c r="T38"/>
  <c r="R38"/>
  <c r="Q38"/>
  <c r="O38"/>
  <c r="N38"/>
  <c r="AO38"/>
  <c r="AN38"/>
  <c r="AL38"/>
  <c r="AK38"/>
  <c r="AI38"/>
  <c r="AH38"/>
  <c r="AF38"/>
  <c r="AE38"/>
  <c r="AC38"/>
  <c r="AB38"/>
  <c r="AA38"/>
  <c r="Z38"/>
  <c r="M38"/>
  <c r="I38"/>
  <c r="AS38"/>
  <c r="AR38"/>
  <c r="H38"/>
  <c r="G38"/>
  <c r="F38"/>
  <c r="E38"/>
  <c r="C38"/>
  <c r="B38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5"/>
  <c r="AJ72" i="5"/>
  <c r="AI72"/>
  <c r="AG72"/>
  <c r="AF72"/>
  <c r="AD72"/>
  <c r="AC72"/>
  <c r="AB72"/>
  <c r="V72"/>
  <c r="U72"/>
  <c r="S72"/>
  <c r="R72"/>
  <c r="Q72"/>
  <c r="P72"/>
  <c r="O72"/>
  <c r="N72"/>
  <c r="K72"/>
  <c r="J72"/>
  <c r="I72"/>
  <c r="H72"/>
  <c r="G72"/>
  <c r="F72"/>
  <c r="E72"/>
  <c r="D72"/>
  <c r="C72"/>
  <c r="B72"/>
  <c r="AK71"/>
  <c r="AJ71"/>
  <c r="AI71"/>
  <c r="AH71"/>
  <c r="AG71"/>
  <c r="AF71"/>
  <c r="AD71"/>
  <c r="AC71"/>
  <c r="AB71"/>
  <c r="AA71"/>
  <c r="Z71"/>
  <c r="Y71"/>
  <c r="X71"/>
  <c r="W71"/>
  <c r="V71"/>
  <c r="U71"/>
  <c r="T71"/>
  <c r="S71"/>
  <c r="R71"/>
  <c r="Q71"/>
  <c r="P71"/>
  <c r="O71"/>
  <c r="N71"/>
  <c r="K71"/>
  <c r="J71"/>
  <c r="I71"/>
  <c r="H71"/>
  <c r="G71"/>
  <c r="F71"/>
  <c r="E71"/>
  <c r="D71"/>
  <c r="C71"/>
  <c r="B71"/>
  <c r="AK70"/>
  <c r="AH70"/>
  <c r="T70"/>
  <c r="X70" s="1"/>
  <c r="AK69"/>
  <c r="AH69"/>
  <c r="T69"/>
  <c r="X69" s="1"/>
  <c r="AK68"/>
  <c r="AH68"/>
  <c r="AA68"/>
  <c r="W68"/>
  <c r="T68"/>
  <c r="AK67"/>
  <c r="AH67"/>
  <c r="W67"/>
  <c r="T67"/>
  <c r="AK66"/>
  <c r="AH66"/>
  <c r="W66"/>
  <c r="T66"/>
  <c r="AK65"/>
  <c r="AH65"/>
  <c r="AA65"/>
  <c r="T65"/>
  <c r="X65" s="1"/>
  <c r="AK64"/>
  <c r="AH64"/>
  <c r="T64"/>
  <c r="X64" s="1"/>
  <c r="AK63"/>
  <c r="AH63"/>
  <c r="T63"/>
  <c r="X63" s="1"/>
  <c r="AK62"/>
  <c r="AH62"/>
  <c r="W62"/>
  <c r="T62"/>
  <c r="AK61"/>
  <c r="AH61"/>
  <c r="AA61"/>
  <c r="W61"/>
  <c r="T61"/>
  <c r="AK60"/>
  <c r="AH60"/>
  <c r="T60"/>
  <c r="X60" s="1"/>
  <c r="AK59"/>
  <c r="AH59"/>
  <c r="AA59"/>
  <c r="T59"/>
  <c r="X59" s="1"/>
  <c r="AK58"/>
  <c r="AH58"/>
  <c r="AA58"/>
  <c r="T58"/>
  <c r="X58" s="1"/>
  <c r="AK57"/>
  <c r="AH57"/>
  <c r="T57"/>
  <c r="X57" s="1"/>
  <c r="AK56"/>
  <c r="AH56"/>
  <c r="T56"/>
  <c r="X56" s="1"/>
  <c r="AK55"/>
  <c r="AH55"/>
  <c r="T55"/>
  <c r="X55" s="1"/>
  <c r="AK54"/>
  <c r="AH54"/>
  <c r="W54"/>
  <c r="T54"/>
  <c r="AK53"/>
  <c r="AH53"/>
  <c r="AA53"/>
  <c r="W53"/>
  <c r="T53"/>
  <c r="AK52"/>
  <c r="AH52"/>
  <c r="T52"/>
  <c r="X52" s="1"/>
  <c r="AK51"/>
  <c r="AH51"/>
  <c r="AA51"/>
  <c r="W51"/>
  <c r="T51"/>
  <c r="AK50"/>
  <c r="AH50"/>
  <c r="Y72"/>
  <c r="T50"/>
  <c r="X50" s="1"/>
  <c r="AK49"/>
  <c r="AH49"/>
  <c r="T49"/>
  <c r="X49" s="1"/>
  <c r="AH48"/>
  <c r="AK47"/>
  <c r="AH47"/>
  <c r="AH46"/>
  <c r="AH45"/>
  <c r="AH44"/>
  <c r="AH43"/>
  <c r="AH42"/>
  <c r="AK41"/>
  <c r="AH41"/>
  <c r="AH40"/>
  <c r="AK39"/>
  <c r="AH39"/>
  <c r="AK38"/>
  <c r="AH38"/>
  <c r="AE18"/>
  <c r="AE71" s="1"/>
  <c r="AK72" l="1"/>
  <c r="X61"/>
  <c r="X53"/>
  <c r="AA54"/>
  <c r="AH72"/>
  <c r="W72"/>
  <c r="AA66"/>
  <c r="X67"/>
  <c r="X68"/>
  <c r="S38" i="2"/>
  <c r="V38"/>
  <c r="W38"/>
  <c r="X38"/>
  <c r="Y38"/>
  <c r="P38"/>
  <c r="AJ38"/>
  <c r="AP38"/>
  <c r="AM38"/>
  <c r="AG38"/>
  <c r="AD38"/>
  <c r="L38"/>
  <c r="D38"/>
  <c r="AA49" i="5"/>
  <c r="AA50"/>
  <c r="AA56"/>
  <c r="X62"/>
  <c r="AA62"/>
  <c r="AA64"/>
  <c r="AA69"/>
  <c r="X51"/>
  <c r="AA52"/>
  <c r="X54"/>
  <c r="AA57"/>
  <c r="AA60"/>
  <c r="X66"/>
  <c r="AA55"/>
  <c r="AE72"/>
  <c r="AA63"/>
  <c r="AA67"/>
  <c r="AA70"/>
  <c r="Z72"/>
  <c r="T72"/>
  <c r="X72" l="1"/>
  <c r="AA72"/>
</calcChain>
</file>

<file path=xl/sharedStrings.xml><?xml version="1.0" encoding="utf-8"?>
<sst xmlns="http://schemas.openxmlformats.org/spreadsheetml/2006/main" count="244" uniqueCount="157">
  <si>
    <t>Наименование учреждения</t>
  </si>
  <si>
    <t>Стационарное обслуживание</t>
  </si>
  <si>
    <t>На дому</t>
  </si>
  <si>
    <t>Полустационар</t>
  </si>
  <si>
    <t>Дома-интернаты</t>
  </si>
  <si>
    <t>Прочие учреждения</t>
  </si>
  <si>
    <t>Пожилые</t>
  </si>
  <si>
    <t>очная форма</t>
  </si>
  <si>
    <t>семейная форма</t>
  </si>
  <si>
    <t>с утвержденной нормой времени</t>
  </si>
  <si>
    <t>Полустационар ИППСУ</t>
  </si>
  <si>
    <t>1.Дом-интернат более 150 коек</t>
  </si>
  <si>
    <t>2.Дом-интернат менее 150 коек</t>
  </si>
  <si>
    <t>3.Дом-интернат менее 50 коек</t>
  </si>
  <si>
    <t>4.Психоинтернат более 150 коек</t>
  </si>
  <si>
    <t>5.Психоинтернат менее 150 коек</t>
  </si>
  <si>
    <t>6.Отделение реаб. для соверш.</t>
  </si>
  <si>
    <t>7.Отделение мил. для соверш. более 150 коек</t>
  </si>
  <si>
    <t>8.Отделение мил. для соверш. менее 150 коек</t>
  </si>
  <si>
    <t>9.Отделение мил. для не соверш.</t>
  </si>
  <si>
    <t>10.Детский дом более 150 коек</t>
  </si>
  <si>
    <t>12.СРЦ (стационар)</t>
  </si>
  <si>
    <t>13.КРЦ (стационар)</t>
  </si>
  <si>
    <t>13.КРЦ (стационар-с лицензией на образование)</t>
  </si>
  <si>
    <t>14.Социальная гостиница</t>
  </si>
  <si>
    <t>19.Соц помощь на дому (пожилые-город)</t>
  </si>
  <si>
    <t>20.Соц помощь на дому (пожилые-село)</t>
  </si>
  <si>
    <t>24.Соц помощь на дому СДУ (пожилые-город)</t>
  </si>
  <si>
    <t>24.Соц помощь на дому СДУ (пожилые-село)</t>
  </si>
  <si>
    <t>11.Дом-интернат адаптивная программа обучения</t>
  </si>
  <si>
    <t>11.Дом-интернат адаптивная программа обучения (семейная форма)</t>
  </si>
  <si>
    <t>16.СРЦ (полустационар)</t>
  </si>
  <si>
    <t>17.КРЦ (полустационар)</t>
  </si>
  <si>
    <t>17.КРЦ (полустационар-с лицензией на образование)</t>
  </si>
  <si>
    <t>15.Полустационар ИППСУ (город)</t>
  </si>
  <si>
    <t>15.Полустационар ИППСУ (село)</t>
  </si>
  <si>
    <t>23.Полустационар срочные (город)</t>
  </si>
  <si>
    <t>23.Полустационар срочные (село)</t>
  </si>
  <si>
    <t>Егорьевский ди (большой)</t>
  </si>
  <si>
    <t>Тюменцевский ди</t>
  </si>
  <si>
    <t>Бобровский ди</t>
  </si>
  <si>
    <t>Мамонтовский ди</t>
  </si>
  <si>
    <t>Масальский ди</t>
  </si>
  <si>
    <t>Озерский ди</t>
  </si>
  <si>
    <t>Павловский ди</t>
  </si>
  <si>
    <t>Первомайский ди</t>
  </si>
  <si>
    <t>Пещерский ди</t>
  </si>
  <si>
    <t>Тальменский ди</t>
  </si>
  <si>
    <t>Троицкий ди</t>
  </si>
  <si>
    <t>Шелаболихинский ди</t>
  </si>
  <si>
    <t>Барнаульский ди</t>
  </si>
  <si>
    <t>Бийский ди</t>
  </si>
  <si>
    <t>Центральный ди</t>
  </si>
  <si>
    <t>Рубцовский ди</t>
  </si>
  <si>
    <t>Алтайский ди</t>
  </si>
  <si>
    <t>Волчихинский ди</t>
  </si>
  <si>
    <t>Дружбинский ди</t>
  </si>
  <si>
    <t>Егорьевский ди (малый)</t>
  </si>
  <si>
    <t>Ключевской ди</t>
  </si>
  <si>
    <t>Крестьянский ди</t>
  </si>
  <si>
    <t>Курский ди</t>
  </si>
  <si>
    <t>Кытмановский ди</t>
  </si>
  <si>
    <t>Локтевский ди</t>
  </si>
  <si>
    <t>Михайловский ди</t>
  </si>
  <si>
    <t>Новичихинский ди</t>
  </si>
  <si>
    <t>Панкрушихинский ди</t>
  </si>
  <si>
    <t>Ребрихинский ди</t>
  </si>
  <si>
    <t>Славгородский ди</t>
  </si>
  <si>
    <t>Усть-калманский ди</t>
  </si>
  <si>
    <t>Целинный ди</t>
  </si>
  <si>
    <t>Шипуновский ди</t>
  </si>
  <si>
    <t>Краевой криз для женщин</t>
  </si>
  <si>
    <t>Краевой криз для мужчин</t>
  </si>
  <si>
    <t>БОМЖ</t>
  </si>
  <si>
    <t>Центр инвалидов и ветеранов</t>
  </si>
  <si>
    <t>Добродея</t>
  </si>
  <si>
    <t>Журавлик</t>
  </si>
  <si>
    <t>Радуга</t>
  </si>
  <si>
    <t>Родник</t>
  </si>
  <si>
    <t>Дружба</t>
  </si>
  <si>
    <t>Солнышко</t>
  </si>
  <si>
    <t>Надежда</t>
  </si>
  <si>
    <t>Благовещенский кц</t>
  </si>
  <si>
    <t>Алейск кц</t>
  </si>
  <si>
    <t>Барнаул кц</t>
  </si>
  <si>
    <t>Бийск кц</t>
  </si>
  <si>
    <t>Заринск кц</t>
  </si>
  <si>
    <t>Новоалтайск кц</t>
  </si>
  <si>
    <t>Рубцовск кц</t>
  </si>
  <si>
    <t>Славгород кц</t>
  </si>
  <si>
    <t>Каменский кц</t>
  </si>
  <si>
    <t>Локтевский кц</t>
  </si>
  <si>
    <t>Мамонтовский кц</t>
  </si>
  <si>
    <t>Михайловский кц</t>
  </si>
  <si>
    <t>Немецкий кц</t>
  </si>
  <si>
    <t>Павловский кц</t>
  </si>
  <si>
    <t>Родинский кц</t>
  </si>
  <si>
    <t>Смоленский кц</t>
  </si>
  <si>
    <t>Советский кц</t>
  </si>
  <si>
    <t>Тальменский кц</t>
  </si>
  <si>
    <t>Топчихинский кц</t>
  </si>
  <si>
    <t>Троицкий кц</t>
  </si>
  <si>
    <t>Усть-калманский кц</t>
  </si>
  <si>
    <t>Шипуновский кц</t>
  </si>
  <si>
    <t>Итого 517</t>
  </si>
  <si>
    <t>Сиделки СДУ</t>
  </si>
  <si>
    <t>Информационно-разъяснительная работа</t>
  </si>
  <si>
    <t>Обеспечение деятельности на территории Алтайского края детского телефона доверия (службы экстренной психологической помощи) с единым общероссийским телефонным номером</t>
  </si>
  <si>
    <t>Организация мероприятий</t>
  </si>
  <si>
    <t>Ведение баз данных</t>
  </si>
  <si>
    <t>Профилактика обстоятельств, обусловливающих нуждаемость гражданина в социальном обслуживании</t>
  </si>
  <si>
    <t>Социальное сопровождение</t>
  </si>
  <si>
    <t>Оказание неотложной социальной помощи и социальных услуг мобильными бригадами</t>
  </si>
  <si>
    <t>Перевозка несовершеннолетних за пределами Алтайского края</t>
  </si>
  <si>
    <t>Информационно-разъяснительная работа по общим вопросам социального обслуживания</t>
  </si>
  <si>
    <t>Диспетчерская служба для инвалидов</t>
  </si>
  <si>
    <t>Методическое сопровождение деятельности специалистов (Ресурсный центр)</t>
  </si>
  <si>
    <t>Телефон доверия (в рабочие дни)</t>
  </si>
  <si>
    <t>Телефон доверия (круглосуточный)</t>
  </si>
  <si>
    <t>Социально-значимые мероприятия</t>
  </si>
  <si>
    <t>Регистр получателей социальных услуг</t>
  </si>
  <si>
    <t>Координационный центр</t>
  </si>
  <si>
    <t>Профилактика обстоятельств (СОП)</t>
  </si>
  <si>
    <t>Профилактика обстоятельств (инвалиды и пожилые)</t>
  </si>
  <si>
    <t>Профилактика обстоятельств (выдача ТСР)</t>
  </si>
  <si>
    <t>Профилактика обстоятельств (школа ухода)</t>
  </si>
  <si>
    <t>Профилактика обстоятельств (иные категории граждан)</t>
  </si>
  <si>
    <t>Мобильные бригады (в рамках национального проекта)</t>
  </si>
  <si>
    <t>Мобильные бригады (иные направления)</t>
  </si>
  <si>
    <t>Количество консультаций, шт.</t>
  </si>
  <si>
    <t>Консультации</t>
  </si>
  <si>
    <t>Отчеты</t>
  </si>
  <si>
    <t>Документы</t>
  </si>
  <si>
    <t>Телефонные линии, шт.</t>
  </si>
  <si>
    <t>Мероприятия, шт.</t>
  </si>
  <si>
    <t>Отчеты, шт.</t>
  </si>
  <si>
    <t>Количество отчетов</t>
  </si>
  <si>
    <t>Человек</t>
  </si>
  <si>
    <t>город</t>
  </si>
  <si>
    <t>село</t>
  </si>
  <si>
    <t>Дети-инвалиды ГЗ</t>
  </si>
  <si>
    <r>
      <t xml:space="preserve">18.БОМЖ </t>
    </r>
    <r>
      <rPr>
        <sz val="11"/>
        <color rgb="FFFF0000"/>
        <rFont val="Times New Roman"/>
        <family val="1"/>
        <charset val="204"/>
      </rPr>
      <t>ГЗ</t>
    </r>
  </si>
  <si>
    <t>ИТОГО</t>
  </si>
  <si>
    <t>ИТОГО СДУ</t>
  </si>
  <si>
    <t>ВСЕГО на дому (ГЗ + СДУ)</t>
  </si>
  <si>
    <t>21.Соц помощь на дому (дети-и-город)</t>
  </si>
  <si>
    <t>22.Соц помощь на дому (дети-и-село)</t>
  </si>
  <si>
    <r>
      <t xml:space="preserve">итого </t>
    </r>
    <r>
      <rPr>
        <b/>
        <sz val="11"/>
        <color rgb="FFC00000"/>
        <rFont val="Times New Roman"/>
        <family val="1"/>
        <charset val="204"/>
      </rPr>
      <t>ГЗ</t>
    </r>
  </si>
  <si>
    <t>ИТОГО иппсу</t>
  </si>
  <si>
    <t>ИТОГО срочка</t>
  </si>
  <si>
    <t>срочные</t>
  </si>
  <si>
    <t>итого</t>
  </si>
  <si>
    <t>Мобильные бригады ВСЕГО</t>
  </si>
  <si>
    <t>консультаций, шт.</t>
  </si>
  <si>
    <t>(социальный десант)</t>
  </si>
  <si>
    <t xml:space="preserve"> 2.1. Гос программы)</t>
  </si>
  <si>
    <t xml:space="preserve">Итого </t>
  </si>
</sst>
</file>

<file path=xl/styles.xml><?xml version="1.0" encoding="utf-8"?>
<styleSheet xmlns="http://schemas.openxmlformats.org/spreadsheetml/2006/main">
  <numFmts count="3">
    <numFmt numFmtId="164" formatCode="#,##0_р_."/>
    <numFmt numFmtId="165" formatCode="#,##0.00_р_.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7" tint="-0.249977111117893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2" fillId="2" borderId="1" xfId="1" applyFont="1" applyFill="1" applyBorder="1"/>
    <xf numFmtId="0" fontId="3" fillId="2" borderId="1" xfId="1" applyFont="1" applyFill="1" applyBorder="1"/>
    <xf numFmtId="166" fontId="2" fillId="2" borderId="1" xfId="1" applyNumberFormat="1" applyFont="1" applyFill="1" applyBorder="1"/>
    <xf numFmtId="0" fontId="2" fillId="2" borderId="1" xfId="1" applyFont="1" applyFill="1" applyBorder="1" applyAlignment="1">
      <alignment shrinkToFit="1"/>
    </xf>
    <xf numFmtId="166" fontId="3" fillId="2" borderId="1" xfId="1" applyNumberFormat="1" applyFont="1" applyFill="1" applyBorder="1"/>
    <xf numFmtId="1" fontId="3" fillId="2" borderId="1" xfId="1" applyNumberFormat="1" applyFont="1" applyFill="1" applyBorder="1"/>
    <xf numFmtId="0" fontId="2" fillId="0" borderId="1" xfId="8" applyFont="1" applyBorder="1" applyAlignment="1">
      <alignment horizontal="center" vertical="center" wrapText="1"/>
    </xf>
    <xf numFmtId="0" fontId="2" fillId="2" borderId="1" xfId="8" applyFont="1" applyFill="1" applyBorder="1"/>
    <xf numFmtId="164" fontId="2" fillId="2" borderId="1" xfId="8" applyNumberFormat="1" applyFont="1" applyFill="1" applyBorder="1"/>
    <xf numFmtId="165" fontId="2" fillId="2" borderId="1" xfId="8" applyNumberFormat="1" applyFont="1" applyFill="1" applyBorder="1"/>
    <xf numFmtId="0" fontId="2" fillId="2" borderId="1" xfId="8" applyFont="1" applyFill="1" applyBorder="1" applyAlignment="1">
      <alignment horizontal="center" vertical="center" wrapText="1"/>
    </xf>
    <xf numFmtId="0" fontId="3" fillId="2" borderId="1" xfId="8" applyFont="1" applyFill="1" applyBorder="1"/>
    <xf numFmtId="0" fontId="3" fillId="0" borderId="1" xfId="1" applyFont="1" applyFill="1" applyBorder="1"/>
    <xf numFmtId="0" fontId="6" fillId="0" borderId="0" xfId="0" applyFont="1"/>
    <xf numFmtId="0" fontId="8" fillId="0" borderId="1" xfId="1" applyFont="1" applyFill="1" applyBorder="1"/>
    <xf numFmtId="0" fontId="6" fillId="0" borderId="0" xfId="0" applyFont="1" applyFill="1"/>
    <xf numFmtId="0" fontId="0" fillId="0" borderId="0" xfId="0" applyFill="1"/>
    <xf numFmtId="166" fontId="8" fillId="0" borderId="1" xfId="1" applyNumberFormat="1" applyFont="1" applyFill="1" applyBorder="1"/>
    <xf numFmtId="0" fontId="9" fillId="0" borderId="1" xfId="1" applyFont="1" applyFill="1" applyBorder="1"/>
    <xf numFmtId="0" fontId="10" fillId="0" borderId="0" xfId="0" applyFont="1" applyFill="1"/>
    <xf numFmtId="0" fontId="0" fillId="0" borderId="0" xfId="0" applyFont="1"/>
    <xf numFmtId="0" fontId="3" fillId="2" borderId="3" xfId="1" applyFont="1" applyFill="1" applyBorder="1"/>
    <xf numFmtId="1" fontId="3" fillId="2" borderId="3" xfId="1" applyNumberFormat="1" applyFont="1" applyFill="1" applyBorder="1"/>
    <xf numFmtId="166" fontId="3" fillId="2" borderId="3" xfId="1" applyNumberFormat="1" applyFont="1" applyFill="1" applyBorder="1"/>
    <xf numFmtId="0" fontId="8" fillId="0" borderId="3" xfId="1" applyFont="1" applyFill="1" applyBorder="1"/>
    <xf numFmtId="166" fontId="8" fillId="0" borderId="3" xfId="1" applyNumberFormat="1" applyFont="1" applyFill="1" applyBorder="1"/>
    <xf numFmtId="0" fontId="3" fillId="2" borderId="14" xfId="1" applyFont="1" applyFill="1" applyBorder="1"/>
    <xf numFmtId="0" fontId="5" fillId="2" borderId="15" xfId="1" applyFont="1" applyFill="1" applyBorder="1"/>
    <xf numFmtId="0" fontId="8" fillId="0" borderId="14" xfId="1" applyFont="1" applyFill="1" applyBorder="1"/>
    <xf numFmtId="0" fontId="8" fillId="0" borderId="15" xfId="1" applyFont="1" applyFill="1" applyBorder="1"/>
    <xf numFmtId="0" fontId="8" fillId="0" borderId="18" xfId="1" applyFont="1" applyFill="1" applyBorder="1"/>
    <xf numFmtId="0" fontId="8" fillId="0" borderId="19" xfId="1" applyFont="1" applyFill="1" applyBorder="1"/>
    <xf numFmtId="0" fontId="8" fillId="0" borderId="20" xfId="1" applyFont="1" applyFill="1" applyBorder="1"/>
    <xf numFmtId="0" fontId="3" fillId="6" borderId="1" xfId="1" applyFont="1" applyFill="1" applyBorder="1"/>
    <xf numFmtId="0" fontId="8" fillId="6" borderId="1" xfId="1" applyFont="1" applyFill="1" applyBorder="1"/>
    <xf numFmtId="0" fontId="2" fillId="2" borderId="14" xfId="1" applyFont="1" applyFill="1" applyBorder="1"/>
    <xf numFmtId="0" fontId="4" fillId="2" borderId="15" xfId="1" applyFont="1" applyFill="1" applyBorder="1"/>
    <xf numFmtId="0" fontId="9" fillId="0" borderId="14" xfId="1" applyFont="1" applyFill="1" applyBorder="1"/>
    <xf numFmtId="0" fontId="9" fillId="0" borderId="15" xfId="1" applyFont="1" applyFill="1" applyBorder="1"/>
    <xf numFmtId="0" fontId="9" fillId="0" borderId="18" xfId="1" applyFont="1" applyFill="1" applyBorder="1"/>
    <xf numFmtId="0" fontId="9" fillId="0" borderId="19" xfId="1" applyFont="1" applyFill="1" applyBorder="1"/>
    <xf numFmtId="0" fontId="9" fillId="0" borderId="20" xfId="1" applyFont="1" applyFill="1" applyBorder="1"/>
    <xf numFmtId="0" fontId="8" fillId="6" borderId="19" xfId="1" applyFont="1" applyFill="1" applyBorder="1"/>
    <xf numFmtId="0" fontId="1" fillId="0" borderId="0" xfId="1" applyFill="1"/>
    <xf numFmtId="2" fontId="3" fillId="0" borderId="1" xfId="1" applyNumberFormat="1" applyFont="1" applyFill="1" applyBorder="1"/>
    <xf numFmtId="1" fontId="3" fillId="0" borderId="1" xfId="1" applyNumberFormat="1" applyFont="1" applyFill="1" applyBorder="1"/>
    <xf numFmtId="0" fontId="3" fillId="0" borderId="1" xfId="8" applyFont="1" applyBorder="1" applyAlignment="1">
      <alignment horizontal="center" vertical="center" wrapText="1"/>
    </xf>
    <xf numFmtId="3" fontId="2" fillId="2" borderId="1" xfId="8" applyNumberFormat="1" applyFont="1" applyFill="1" applyBorder="1"/>
    <xf numFmtId="3" fontId="4" fillId="2" borderId="1" xfId="8" applyNumberFormat="1" applyFont="1" applyFill="1" applyBorder="1"/>
    <xf numFmtId="0" fontId="4" fillId="0" borderId="1" xfId="8" applyFont="1" applyBorder="1" applyAlignment="1">
      <alignment horizontal="center" vertical="center" wrapText="1"/>
    </xf>
    <xf numFmtId="0" fontId="2" fillId="4" borderId="1" xfId="8" applyFont="1" applyFill="1" applyBorder="1" applyAlignment="1">
      <alignment horizontal="center" vertical="center" wrapText="1"/>
    </xf>
    <xf numFmtId="164" fontId="2" fillId="4" borderId="1" xfId="8" applyNumberFormat="1" applyFont="1" applyFill="1" applyBorder="1"/>
    <xf numFmtId="0" fontId="3" fillId="0" borderId="1" xfId="8" applyFont="1" applyFill="1" applyBorder="1"/>
    <xf numFmtId="3" fontId="2" fillId="0" borderId="1" xfId="8" applyNumberFormat="1" applyFont="1" applyFill="1" applyBorder="1"/>
    <xf numFmtId="3" fontId="4" fillId="0" borderId="1" xfId="8" applyNumberFormat="1" applyFont="1" applyFill="1" applyBorder="1"/>
    <xf numFmtId="0" fontId="2" fillId="0" borderId="1" xfId="8" applyFont="1" applyFill="1" applyBorder="1"/>
    <xf numFmtId="0" fontId="2" fillId="0" borderId="1" xfId="8" applyFont="1" applyFill="1" applyBorder="1" applyAlignment="1">
      <alignment horizontal="center" vertical="center" wrapText="1"/>
    </xf>
    <xf numFmtId="0" fontId="4" fillId="2" borderId="1" xfId="8" applyFont="1" applyFill="1" applyBorder="1" applyAlignment="1">
      <alignment horizontal="center" vertical="center" wrapText="1"/>
    </xf>
    <xf numFmtId="3" fontId="5" fillId="2" borderId="1" xfId="3" applyNumberFormat="1" applyFont="1" applyFill="1" applyBorder="1"/>
    <xf numFmtId="0" fontId="4" fillId="2" borderId="1" xfId="8" applyFont="1" applyFill="1" applyBorder="1"/>
    <xf numFmtId="0" fontId="4" fillId="0" borderId="1" xfId="8" applyFont="1" applyFill="1" applyBorder="1"/>
    <xf numFmtId="3" fontId="3" fillId="2" borderId="1" xfId="8" applyNumberFormat="1" applyFont="1" applyFill="1" applyBorder="1"/>
    <xf numFmtId="3" fontId="5" fillId="2" borderId="1" xfId="8" applyNumberFormat="1" applyFont="1" applyFill="1" applyBorder="1"/>
    <xf numFmtId="49" fontId="2" fillId="0" borderId="14" xfId="1" applyNumberFormat="1" applyFont="1" applyBorder="1" applyAlignment="1">
      <alignment horizontal="center" vertical="center" wrapText="1"/>
    </xf>
    <xf numFmtId="0" fontId="1" fillId="0" borderId="14" xfId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49" fontId="4" fillId="0" borderId="15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/>
    </xf>
    <xf numFmtId="0" fontId="2" fillId="6" borderId="1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1" fillId="2" borderId="14" xfId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4" fillId="2" borderId="15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5" borderId="21" xfId="1" applyFont="1" applyFill="1" applyBorder="1" applyAlignment="1">
      <alignment horizontal="center" vertical="center" wrapText="1"/>
    </xf>
    <xf numFmtId="0" fontId="2" fillId="5" borderId="2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top"/>
    </xf>
    <xf numFmtId="0" fontId="2" fillId="3" borderId="12" xfId="1" applyFont="1" applyFill="1" applyBorder="1" applyAlignment="1">
      <alignment horizontal="center" vertical="top"/>
    </xf>
    <xf numFmtId="0" fontId="2" fillId="3" borderId="13" xfId="1" applyFont="1" applyFill="1" applyBorder="1" applyAlignment="1">
      <alignment horizontal="center" vertical="top"/>
    </xf>
    <xf numFmtId="0" fontId="2" fillId="0" borderId="7" xfId="8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1" fillId="0" borderId="8" xfId="8" applyBorder="1" applyAlignment="1">
      <alignment horizontal="center" vertical="center" wrapText="1"/>
    </xf>
    <xf numFmtId="0" fontId="2" fillId="2" borderId="3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2" borderId="2" xfId="8" applyFont="1" applyFill="1" applyBorder="1" applyAlignment="1">
      <alignment horizontal="center" vertical="center" wrapText="1"/>
    </xf>
    <xf numFmtId="0" fontId="2" fillId="0" borderId="1" xfId="8" applyFont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1" fillId="0" borderId="1" xfId="8" applyBorder="1" applyAlignment="1">
      <alignment horizontal="center" vertical="center" wrapText="1"/>
    </xf>
    <xf numFmtId="0" fontId="3" fillId="4" borderId="1" xfId="8" applyFont="1" applyFill="1" applyBorder="1" applyAlignment="1">
      <alignment horizontal="center" vertical="center" wrapText="1"/>
    </xf>
    <xf numFmtId="0" fontId="2" fillId="0" borderId="7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3" fillId="5" borderId="14" xfId="1" applyFont="1" applyFill="1" applyBorder="1"/>
    <xf numFmtId="0" fontId="3" fillId="5" borderId="1" xfId="1" applyFont="1" applyFill="1" applyBorder="1"/>
    <xf numFmtId="0" fontId="5" fillId="5" borderId="1" xfId="1" applyFont="1" applyFill="1" applyBorder="1"/>
    <xf numFmtId="0" fontId="11" fillId="5" borderId="3" xfId="1" applyFont="1" applyFill="1" applyBorder="1"/>
    <xf numFmtId="0" fontId="12" fillId="5" borderId="3" xfId="1" applyFont="1" applyFill="1" applyBorder="1"/>
    <xf numFmtId="1" fontId="3" fillId="5" borderId="14" xfId="1" applyNumberFormat="1" applyFont="1" applyFill="1" applyBorder="1"/>
    <xf numFmtId="1" fontId="3" fillId="5" borderId="1" xfId="1" applyNumberFormat="1" applyFont="1" applyFill="1" applyBorder="1"/>
    <xf numFmtId="0" fontId="8" fillId="5" borderId="14" xfId="1" applyFont="1" applyFill="1" applyBorder="1"/>
    <xf numFmtId="0" fontId="8" fillId="5" borderId="1" xfId="1" applyFont="1" applyFill="1" applyBorder="1"/>
    <xf numFmtId="0" fontId="13" fillId="5" borderId="15" xfId="1" applyFont="1" applyFill="1" applyBorder="1"/>
    <xf numFmtId="0" fontId="8" fillId="5" borderId="18" xfId="1" applyFont="1" applyFill="1" applyBorder="1"/>
    <xf numFmtId="0" fontId="8" fillId="5" borderId="19" xfId="1" applyFont="1" applyFill="1" applyBorder="1"/>
    <xf numFmtId="1" fontId="8" fillId="5" borderId="19" xfId="1" applyNumberFormat="1" applyFont="1" applyFill="1" applyBorder="1"/>
    <xf numFmtId="0" fontId="13" fillId="5" borderId="20" xfId="1" applyFont="1" applyFill="1" applyBorder="1"/>
    <xf numFmtId="0" fontId="2" fillId="7" borderId="12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3" fillId="7" borderId="1" xfId="1" applyFont="1" applyFill="1" applyBorder="1"/>
    <xf numFmtId="0" fontId="5" fillId="7" borderId="1" xfId="1" applyFont="1" applyFill="1" applyBorder="1"/>
    <xf numFmtId="0" fontId="3" fillId="7" borderId="1" xfId="2" applyFont="1" applyFill="1" applyBorder="1"/>
    <xf numFmtId="0" fontId="3" fillId="7" borderId="19" xfId="2" applyFont="1" applyFill="1" applyBorder="1"/>
    <xf numFmtId="0" fontId="3" fillId="7" borderId="19" xfId="1" applyFont="1" applyFill="1" applyBorder="1"/>
    <xf numFmtId="0" fontId="14" fillId="7" borderId="10" xfId="1" applyFont="1" applyFill="1" applyBorder="1"/>
    <xf numFmtId="0" fontId="14" fillId="7" borderId="8" xfId="1" applyFont="1" applyFill="1" applyBorder="1"/>
    <xf numFmtId="0" fontId="8" fillId="7" borderId="8" xfId="1" applyFont="1" applyFill="1" applyBorder="1"/>
    <xf numFmtId="0" fontId="8" fillId="7" borderId="1" xfId="1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4" xfId="1" applyFont="1" applyFill="1" applyBorder="1"/>
    <xf numFmtId="0" fontId="2" fillId="0" borderId="1" xfId="1" applyFont="1" applyFill="1" applyBorder="1"/>
    <xf numFmtId="0" fontId="2" fillId="0" borderId="15" xfId="1" applyFont="1" applyFill="1" applyBorder="1"/>
    <xf numFmtId="1" fontId="2" fillId="0" borderId="15" xfId="1" applyNumberFormat="1" applyFont="1" applyFill="1" applyBorder="1"/>
    <xf numFmtId="0" fontId="8" fillId="7" borderId="2" xfId="1" applyFont="1" applyFill="1" applyBorder="1"/>
  </cellXfs>
  <cellStyles count="12">
    <cellStyle name="Обычный" xfId="0" builtinId="0"/>
    <cellStyle name="Обычный 2" xfId="1"/>
    <cellStyle name="Обычный 2 2" xfId="2"/>
    <cellStyle name="Обычный 2 3" xfId="5"/>
    <cellStyle name="Обычный 2 4" xfId="7"/>
    <cellStyle name="Обычный 2 5" xfId="9"/>
    <cellStyle name="Обычный 2 6" xfId="11"/>
    <cellStyle name="Обычный 3" xfId="3"/>
    <cellStyle name="Обычный 4" xfId="4"/>
    <cellStyle name="Обычный 5" xfId="6"/>
    <cellStyle name="Обычный 6" xfId="8"/>
    <cellStyle name="Обычный 7" xfId="1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2"/>
  <sheetViews>
    <sheetView tabSelected="1" view="pageBreakPreview" zoomScaleSheetLayoutView="10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A64" sqref="A64"/>
    </sheetView>
  </sheetViews>
  <sheetFormatPr defaultRowHeight="14.4"/>
  <cols>
    <col min="1" max="1" width="20.44140625" customWidth="1"/>
    <col min="2" max="3" width="8.88671875" style="17" hidden="1" customWidth="1"/>
    <col min="4" max="4" width="11.44140625" style="17" customWidth="1"/>
    <col min="5" max="13" width="8.88671875" style="17" hidden="1" customWidth="1"/>
    <col min="14" max="19" width="8.88671875" customWidth="1"/>
    <col min="20" max="20" width="8.88671875" style="14" customWidth="1"/>
    <col min="21" max="22" width="8.88671875" style="17" customWidth="1"/>
    <col min="23" max="23" width="8.88671875" style="16" customWidth="1"/>
    <col min="24" max="24" width="8.88671875" style="17" customWidth="1"/>
    <col min="25" max="26" width="8.88671875" style="21" customWidth="1"/>
    <col min="27" max="27" width="8.88671875" style="14" customWidth="1"/>
    <col min="28" max="30" width="8.88671875" customWidth="1"/>
    <col min="31" max="31" width="9.77734375" customWidth="1"/>
    <col min="32" max="33" width="8.88671875" customWidth="1"/>
    <col min="34" max="34" width="8.88671875" style="14" customWidth="1"/>
    <col min="35" max="36" width="8.88671875" customWidth="1"/>
    <col min="37" max="37" width="8.88671875" style="14" customWidth="1"/>
  </cols>
  <sheetData>
    <row r="1" spans="1:37" ht="14.4" customHeight="1" thickBot="1">
      <c r="A1" s="89" t="s">
        <v>0</v>
      </c>
      <c r="B1" s="90" t="s">
        <v>1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2" t="s">
        <v>2</v>
      </c>
      <c r="S1" s="93"/>
      <c r="T1" s="93"/>
      <c r="U1" s="93"/>
      <c r="V1" s="93"/>
      <c r="W1" s="93"/>
      <c r="X1" s="93"/>
      <c r="Y1" s="137"/>
      <c r="Z1" s="137"/>
      <c r="AA1" s="137"/>
      <c r="AB1" s="94" t="s">
        <v>3</v>
      </c>
      <c r="AC1" s="94"/>
      <c r="AD1" s="94"/>
      <c r="AE1" s="94"/>
      <c r="AF1" s="81"/>
      <c r="AG1" s="81"/>
      <c r="AH1" s="81"/>
      <c r="AI1" s="81"/>
      <c r="AJ1" s="81"/>
      <c r="AK1" s="81"/>
    </row>
    <row r="2" spans="1:37" ht="14.4" customHeight="1" thickBot="1">
      <c r="A2" s="89"/>
      <c r="B2" s="78" t="s">
        <v>4</v>
      </c>
      <c r="C2" s="78"/>
      <c r="D2" s="78"/>
      <c r="E2" s="78"/>
      <c r="F2" s="78"/>
      <c r="G2" s="78"/>
      <c r="H2" s="78"/>
      <c r="I2" s="78"/>
      <c r="J2" s="78"/>
      <c r="K2" s="78"/>
      <c r="L2" s="4" t="s">
        <v>7</v>
      </c>
      <c r="M2" s="4" t="s">
        <v>8</v>
      </c>
      <c r="N2" s="89" t="s">
        <v>5</v>
      </c>
      <c r="O2" s="89"/>
      <c r="P2" s="89"/>
      <c r="Q2" s="90"/>
      <c r="R2" s="95" t="s">
        <v>6</v>
      </c>
      <c r="S2" s="96"/>
      <c r="T2" s="96"/>
      <c r="U2" s="96" t="s">
        <v>105</v>
      </c>
      <c r="V2" s="96"/>
      <c r="W2" s="96"/>
      <c r="X2" s="97"/>
      <c r="Y2" s="138" t="s">
        <v>140</v>
      </c>
      <c r="Z2" s="138"/>
      <c r="AA2" s="138"/>
      <c r="AB2" s="81" t="s">
        <v>9</v>
      </c>
      <c r="AC2" s="81"/>
      <c r="AD2" s="81"/>
      <c r="AE2" s="81"/>
      <c r="AF2" s="82" t="s">
        <v>10</v>
      </c>
      <c r="AG2" s="83"/>
      <c r="AH2" s="84"/>
      <c r="AI2" s="98" t="s">
        <v>150</v>
      </c>
      <c r="AJ2" s="99"/>
      <c r="AK2" s="100"/>
    </row>
    <row r="3" spans="1:37" ht="15" customHeight="1">
      <c r="A3" s="89"/>
      <c r="B3" s="79" t="s">
        <v>11</v>
      </c>
      <c r="C3" s="79" t="s">
        <v>12</v>
      </c>
      <c r="D3" s="79" t="s">
        <v>13</v>
      </c>
      <c r="E3" s="79" t="s">
        <v>14</v>
      </c>
      <c r="F3" s="79" t="s">
        <v>15</v>
      </c>
      <c r="G3" s="79" t="s">
        <v>16</v>
      </c>
      <c r="H3" s="79" t="s">
        <v>17</v>
      </c>
      <c r="I3" s="79" t="s">
        <v>18</v>
      </c>
      <c r="J3" s="79" t="s">
        <v>19</v>
      </c>
      <c r="K3" s="79" t="s">
        <v>20</v>
      </c>
      <c r="L3" s="74" t="s">
        <v>29</v>
      </c>
      <c r="M3" s="74" t="s">
        <v>30</v>
      </c>
      <c r="N3" s="85" t="s">
        <v>21</v>
      </c>
      <c r="O3" s="85" t="s">
        <v>22</v>
      </c>
      <c r="P3" s="85" t="s">
        <v>23</v>
      </c>
      <c r="Q3" s="87" t="s">
        <v>24</v>
      </c>
      <c r="R3" s="115" t="s">
        <v>25</v>
      </c>
      <c r="S3" s="116" t="s">
        <v>26</v>
      </c>
      <c r="T3" s="117" t="s">
        <v>142</v>
      </c>
      <c r="U3" s="116" t="s">
        <v>27</v>
      </c>
      <c r="V3" s="116" t="s">
        <v>28</v>
      </c>
      <c r="W3" s="117" t="s">
        <v>143</v>
      </c>
      <c r="X3" s="118" t="s">
        <v>144</v>
      </c>
      <c r="Y3" s="138" t="s">
        <v>145</v>
      </c>
      <c r="Z3" s="138" t="s">
        <v>146</v>
      </c>
      <c r="AA3" s="139" t="s">
        <v>147</v>
      </c>
      <c r="AB3" s="149" t="s">
        <v>31</v>
      </c>
      <c r="AC3" s="150" t="s">
        <v>32</v>
      </c>
      <c r="AD3" s="151" t="s">
        <v>33</v>
      </c>
      <c r="AE3" s="70" t="s">
        <v>141</v>
      </c>
      <c r="AF3" s="72" t="s">
        <v>34</v>
      </c>
      <c r="AG3" s="74" t="s">
        <v>35</v>
      </c>
      <c r="AH3" s="76" t="s">
        <v>148</v>
      </c>
      <c r="AI3" s="64" t="s">
        <v>36</v>
      </c>
      <c r="AJ3" s="66" t="s">
        <v>37</v>
      </c>
      <c r="AK3" s="68" t="s">
        <v>149</v>
      </c>
    </row>
    <row r="4" spans="1:37" ht="57.75" customHeight="1">
      <c r="A4" s="89"/>
      <c r="B4" s="80"/>
      <c r="C4" s="80"/>
      <c r="D4" s="80"/>
      <c r="E4" s="80"/>
      <c r="F4" s="80"/>
      <c r="G4" s="80"/>
      <c r="H4" s="80"/>
      <c r="I4" s="80"/>
      <c r="J4" s="80"/>
      <c r="K4" s="80"/>
      <c r="L4" s="74"/>
      <c r="M4" s="74"/>
      <c r="N4" s="86"/>
      <c r="O4" s="86"/>
      <c r="P4" s="86"/>
      <c r="Q4" s="88"/>
      <c r="R4" s="119"/>
      <c r="S4" s="120"/>
      <c r="T4" s="121"/>
      <c r="U4" s="120"/>
      <c r="V4" s="120"/>
      <c r="W4" s="121"/>
      <c r="X4" s="122"/>
      <c r="Y4" s="138"/>
      <c r="Z4" s="138"/>
      <c r="AA4" s="139"/>
      <c r="AB4" s="152"/>
      <c r="AC4" s="78"/>
      <c r="AD4" s="153"/>
      <c r="AE4" s="71"/>
      <c r="AF4" s="73"/>
      <c r="AG4" s="75"/>
      <c r="AH4" s="77"/>
      <c r="AI4" s="65"/>
      <c r="AJ4" s="67"/>
      <c r="AK4" s="69"/>
    </row>
    <row r="5" spans="1:37" hidden="1">
      <c r="A5" s="2" t="s">
        <v>38</v>
      </c>
      <c r="B5" s="13"/>
      <c r="C5" s="13"/>
      <c r="D5" s="13"/>
      <c r="E5" s="13">
        <v>23</v>
      </c>
      <c r="F5" s="13"/>
      <c r="G5" s="13"/>
      <c r="H5" s="13">
        <v>68.599999999999994</v>
      </c>
      <c r="I5" s="13"/>
      <c r="J5" s="13">
        <v>54.1</v>
      </c>
      <c r="K5" s="44"/>
      <c r="L5" s="2"/>
      <c r="M5" s="2">
        <v>57</v>
      </c>
      <c r="N5" s="2"/>
      <c r="O5" s="2"/>
      <c r="P5" s="2"/>
      <c r="Q5" s="22"/>
      <c r="R5" s="123"/>
      <c r="S5" s="124"/>
      <c r="T5" s="125"/>
      <c r="U5" s="124"/>
      <c r="V5" s="124"/>
      <c r="W5" s="125"/>
      <c r="X5" s="126"/>
      <c r="Y5" s="140"/>
      <c r="Z5" s="140"/>
      <c r="AA5" s="141"/>
      <c r="AB5" s="154"/>
      <c r="AC5" s="155"/>
      <c r="AD5" s="156"/>
      <c r="AE5" s="34"/>
      <c r="AF5" s="27"/>
      <c r="AG5" s="5"/>
      <c r="AH5" s="28"/>
      <c r="AI5" s="36"/>
      <c r="AJ5" s="3">
        <v>1.3</v>
      </c>
      <c r="AK5" s="37">
        <v>4380</v>
      </c>
    </row>
    <row r="6" spans="1:37" hidden="1">
      <c r="A6" s="2" t="s">
        <v>39</v>
      </c>
      <c r="B6" s="13"/>
      <c r="C6" s="13"/>
      <c r="D6" s="13"/>
      <c r="E6" s="13"/>
      <c r="F6" s="13"/>
      <c r="G6" s="45">
        <v>83.8</v>
      </c>
      <c r="H6" s="13">
        <v>6</v>
      </c>
      <c r="I6" s="13"/>
      <c r="J6" s="13">
        <v>17.899999999999999</v>
      </c>
      <c r="K6" s="13">
        <v>70</v>
      </c>
      <c r="L6" s="2">
        <v>85</v>
      </c>
      <c r="M6" s="2"/>
      <c r="N6" s="2"/>
      <c r="O6" s="2"/>
      <c r="P6" s="2"/>
      <c r="Q6" s="22"/>
      <c r="R6" s="123"/>
      <c r="S6" s="124"/>
      <c r="T6" s="125"/>
      <c r="U6" s="124"/>
      <c r="V6" s="124"/>
      <c r="W6" s="125"/>
      <c r="X6" s="126"/>
      <c r="Y6" s="140"/>
      <c r="Z6" s="140"/>
      <c r="AA6" s="141"/>
      <c r="AB6" s="154"/>
      <c r="AC6" s="155"/>
      <c r="AD6" s="156"/>
      <c r="AE6" s="34"/>
      <c r="AF6" s="27"/>
      <c r="AG6" s="2"/>
      <c r="AH6" s="28"/>
      <c r="AI6" s="36"/>
      <c r="AJ6" s="1">
        <v>0.4</v>
      </c>
      <c r="AK6" s="37">
        <v>4380</v>
      </c>
    </row>
    <row r="7" spans="1:37" hidden="1">
      <c r="A7" s="2" t="s">
        <v>40</v>
      </c>
      <c r="B7" s="13"/>
      <c r="C7" s="13"/>
      <c r="D7" s="13"/>
      <c r="E7" s="13">
        <v>336</v>
      </c>
      <c r="F7" s="13"/>
      <c r="G7" s="13"/>
      <c r="H7" s="13">
        <v>70</v>
      </c>
      <c r="I7" s="13"/>
      <c r="J7" s="13"/>
      <c r="K7" s="13"/>
      <c r="L7" s="13"/>
      <c r="M7" s="13"/>
      <c r="N7" s="2"/>
      <c r="O7" s="2"/>
      <c r="P7" s="2"/>
      <c r="Q7" s="22"/>
      <c r="R7" s="123"/>
      <c r="S7" s="124"/>
      <c r="T7" s="125"/>
      <c r="U7" s="124"/>
      <c r="V7" s="124"/>
      <c r="W7" s="125"/>
      <c r="X7" s="126"/>
      <c r="Y7" s="140"/>
      <c r="Z7" s="140"/>
      <c r="AA7" s="141"/>
      <c r="AB7" s="154"/>
      <c r="AC7" s="155"/>
      <c r="AD7" s="156"/>
      <c r="AE7" s="34"/>
      <c r="AF7" s="27"/>
      <c r="AG7" s="2"/>
      <c r="AH7" s="28"/>
      <c r="AI7" s="36"/>
      <c r="AJ7" s="1"/>
      <c r="AK7" s="37"/>
    </row>
    <row r="8" spans="1:37" hidden="1">
      <c r="A8" s="2" t="s">
        <v>41</v>
      </c>
      <c r="B8" s="13"/>
      <c r="C8" s="13"/>
      <c r="D8" s="13"/>
      <c r="E8" s="13">
        <v>153</v>
      </c>
      <c r="F8" s="13"/>
      <c r="G8" s="13">
        <v>140</v>
      </c>
      <c r="H8" s="13">
        <v>62</v>
      </c>
      <c r="I8" s="13"/>
      <c r="J8" s="13"/>
      <c r="K8" s="13"/>
      <c r="L8" s="13"/>
      <c r="M8" s="13"/>
      <c r="N8" s="2"/>
      <c r="O8" s="2"/>
      <c r="P8" s="2"/>
      <c r="Q8" s="22"/>
      <c r="R8" s="123"/>
      <c r="S8" s="124"/>
      <c r="T8" s="125"/>
      <c r="U8" s="124"/>
      <c r="V8" s="124"/>
      <c r="W8" s="125"/>
      <c r="X8" s="126"/>
      <c r="Y8" s="140"/>
      <c r="Z8" s="140"/>
      <c r="AA8" s="141"/>
      <c r="AB8" s="154"/>
      <c r="AC8" s="155"/>
      <c r="AD8" s="156"/>
      <c r="AE8" s="34"/>
      <c r="AF8" s="27"/>
      <c r="AG8" s="2"/>
      <c r="AH8" s="28"/>
      <c r="AI8" s="36"/>
      <c r="AJ8" s="1"/>
      <c r="AK8" s="37"/>
    </row>
    <row r="9" spans="1:37" hidden="1">
      <c r="A9" s="2" t="s">
        <v>42</v>
      </c>
      <c r="B9" s="13"/>
      <c r="C9" s="13"/>
      <c r="D9" s="13"/>
      <c r="E9" s="13"/>
      <c r="F9" s="13">
        <v>61</v>
      </c>
      <c r="G9" s="13"/>
      <c r="H9" s="13"/>
      <c r="I9" s="13"/>
      <c r="J9" s="13"/>
      <c r="K9" s="13"/>
      <c r="L9" s="13"/>
      <c r="M9" s="13"/>
      <c r="N9" s="2"/>
      <c r="O9" s="2"/>
      <c r="P9" s="2"/>
      <c r="Q9" s="22"/>
      <c r="R9" s="123"/>
      <c r="S9" s="124"/>
      <c r="T9" s="125"/>
      <c r="U9" s="124"/>
      <c r="V9" s="124"/>
      <c r="W9" s="125"/>
      <c r="X9" s="126"/>
      <c r="Y9" s="140"/>
      <c r="Z9" s="140"/>
      <c r="AA9" s="141"/>
      <c r="AB9" s="154"/>
      <c r="AC9" s="155"/>
      <c r="AD9" s="156"/>
      <c r="AE9" s="34"/>
      <c r="AF9" s="27"/>
      <c r="AG9" s="2"/>
      <c r="AH9" s="28"/>
      <c r="AI9" s="36"/>
      <c r="AJ9" s="1"/>
      <c r="AK9" s="37"/>
    </row>
    <row r="10" spans="1:37" hidden="1">
      <c r="A10" s="2" t="s">
        <v>43</v>
      </c>
      <c r="B10" s="13"/>
      <c r="C10" s="13"/>
      <c r="D10" s="13"/>
      <c r="E10" s="46">
        <v>320</v>
      </c>
      <c r="F10" s="13"/>
      <c r="G10" s="13"/>
      <c r="H10" s="13">
        <v>30</v>
      </c>
      <c r="I10" s="13"/>
      <c r="J10" s="13"/>
      <c r="K10" s="13"/>
      <c r="L10" s="13"/>
      <c r="M10" s="13"/>
      <c r="N10" s="2"/>
      <c r="O10" s="2"/>
      <c r="P10" s="2"/>
      <c r="Q10" s="22"/>
      <c r="R10" s="123"/>
      <c r="S10" s="124"/>
      <c r="T10" s="125"/>
      <c r="U10" s="124"/>
      <c r="V10" s="124"/>
      <c r="W10" s="125"/>
      <c r="X10" s="126"/>
      <c r="Y10" s="140"/>
      <c r="Z10" s="140"/>
      <c r="AA10" s="141"/>
      <c r="AB10" s="154"/>
      <c r="AC10" s="155"/>
      <c r="AD10" s="156"/>
      <c r="AE10" s="34"/>
      <c r="AF10" s="27"/>
      <c r="AG10" s="2"/>
      <c r="AH10" s="28"/>
      <c r="AI10" s="36"/>
      <c r="AJ10" s="1"/>
      <c r="AK10" s="37"/>
    </row>
    <row r="11" spans="1:37" hidden="1">
      <c r="A11" s="2" t="s">
        <v>44</v>
      </c>
      <c r="B11" s="13"/>
      <c r="C11" s="13"/>
      <c r="D11" s="13"/>
      <c r="E11" s="13">
        <v>223</v>
      </c>
      <c r="F11" s="13"/>
      <c r="G11" s="13"/>
      <c r="H11" s="13">
        <v>90</v>
      </c>
      <c r="I11" s="13"/>
      <c r="J11" s="13"/>
      <c r="K11" s="13"/>
      <c r="L11" s="13"/>
      <c r="M11" s="13"/>
      <c r="N11" s="2"/>
      <c r="O11" s="2"/>
      <c r="P11" s="2"/>
      <c r="Q11" s="22"/>
      <c r="R11" s="123"/>
      <c r="S11" s="124"/>
      <c r="T11" s="125"/>
      <c r="U11" s="124"/>
      <c r="V11" s="124"/>
      <c r="W11" s="125"/>
      <c r="X11" s="126"/>
      <c r="Y11" s="140"/>
      <c r="Z11" s="140"/>
      <c r="AA11" s="141"/>
      <c r="AB11" s="154"/>
      <c r="AC11" s="155"/>
      <c r="AD11" s="156"/>
      <c r="AE11" s="34"/>
      <c r="AF11" s="27"/>
      <c r="AG11" s="2"/>
      <c r="AH11" s="28"/>
      <c r="AI11" s="36"/>
      <c r="AJ11" s="1"/>
      <c r="AK11" s="37"/>
    </row>
    <row r="12" spans="1:37" hidden="1">
      <c r="A12" s="2" t="s">
        <v>45</v>
      </c>
      <c r="B12" s="13"/>
      <c r="C12" s="13"/>
      <c r="D12" s="13"/>
      <c r="E12" s="13">
        <v>286</v>
      </c>
      <c r="F12" s="13"/>
      <c r="G12" s="13"/>
      <c r="H12" s="13">
        <v>45</v>
      </c>
      <c r="I12" s="13"/>
      <c r="J12" s="13"/>
      <c r="K12" s="13"/>
      <c r="L12" s="13"/>
      <c r="M12" s="13"/>
      <c r="N12" s="2"/>
      <c r="O12" s="2"/>
      <c r="P12" s="2"/>
      <c r="Q12" s="22"/>
      <c r="R12" s="123"/>
      <c r="S12" s="124"/>
      <c r="T12" s="125"/>
      <c r="U12" s="124"/>
      <c r="V12" s="124"/>
      <c r="W12" s="125"/>
      <c r="X12" s="126"/>
      <c r="Y12" s="140"/>
      <c r="Z12" s="140"/>
      <c r="AA12" s="141"/>
      <c r="AB12" s="154"/>
      <c r="AC12" s="155"/>
      <c r="AD12" s="156"/>
      <c r="AE12" s="34"/>
      <c r="AF12" s="27"/>
      <c r="AG12" s="2"/>
      <c r="AH12" s="28"/>
      <c r="AI12" s="36"/>
      <c r="AJ12" s="1"/>
      <c r="AK12" s="37"/>
    </row>
    <row r="13" spans="1:37" hidden="1">
      <c r="A13" s="2" t="s">
        <v>46</v>
      </c>
      <c r="B13" s="13"/>
      <c r="C13" s="13"/>
      <c r="D13" s="13"/>
      <c r="E13" s="13">
        <v>240</v>
      </c>
      <c r="F13" s="13"/>
      <c r="G13" s="13"/>
      <c r="H13" s="13">
        <v>30</v>
      </c>
      <c r="I13" s="13"/>
      <c r="J13" s="13"/>
      <c r="K13" s="13"/>
      <c r="L13" s="13"/>
      <c r="M13" s="13"/>
      <c r="N13" s="2"/>
      <c r="O13" s="2"/>
      <c r="P13" s="2"/>
      <c r="Q13" s="22"/>
      <c r="R13" s="123"/>
      <c r="S13" s="124"/>
      <c r="T13" s="125"/>
      <c r="U13" s="124"/>
      <c r="V13" s="124"/>
      <c r="W13" s="125"/>
      <c r="X13" s="126"/>
      <c r="Y13" s="140"/>
      <c r="Z13" s="140"/>
      <c r="AA13" s="141"/>
      <c r="AB13" s="154"/>
      <c r="AC13" s="155"/>
      <c r="AD13" s="156"/>
      <c r="AE13" s="34"/>
      <c r="AF13" s="27"/>
      <c r="AG13" s="2"/>
      <c r="AH13" s="28"/>
      <c r="AI13" s="36"/>
      <c r="AJ13" s="1"/>
      <c r="AK13" s="37"/>
    </row>
    <row r="14" spans="1:37" hidden="1">
      <c r="A14" s="2" t="s">
        <v>47</v>
      </c>
      <c r="B14" s="13"/>
      <c r="C14" s="13"/>
      <c r="D14" s="13"/>
      <c r="E14" s="13">
        <v>238</v>
      </c>
      <c r="F14" s="13"/>
      <c r="G14" s="13"/>
      <c r="H14" s="13">
        <v>90</v>
      </c>
      <c r="I14" s="13"/>
      <c r="J14" s="13"/>
      <c r="K14" s="13"/>
      <c r="L14" s="13"/>
      <c r="M14" s="13"/>
      <c r="N14" s="2"/>
      <c r="O14" s="2"/>
      <c r="P14" s="2"/>
      <c r="Q14" s="22"/>
      <c r="R14" s="123"/>
      <c r="S14" s="124"/>
      <c r="T14" s="125"/>
      <c r="U14" s="124"/>
      <c r="V14" s="124"/>
      <c r="W14" s="125"/>
      <c r="X14" s="126"/>
      <c r="Y14" s="140"/>
      <c r="Z14" s="140"/>
      <c r="AA14" s="141"/>
      <c r="AB14" s="154"/>
      <c r="AC14" s="155"/>
      <c r="AD14" s="156"/>
      <c r="AE14" s="34"/>
      <c r="AF14" s="27"/>
      <c r="AG14" s="2"/>
      <c r="AH14" s="28"/>
      <c r="AI14" s="36"/>
      <c r="AJ14" s="1"/>
      <c r="AK14" s="37"/>
    </row>
    <row r="15" spans="1:37" hidden="1">
      <c r="A15" s="2" t="s">
        <v>48</v>
      </c>
      <c r="B15" s="13"/>
      <c r="C15" s="13"/>
      <c r="D15" s="13"/>
      <c r="E15" s="13">
        <v>238</v>
      </c>
      <c r="F15" s="13"/>
      <c r="G15" s="13">
        <v>78.599999999999994</v>
      </c>
      <c r="H15" s="13"/>
      <c r="I15" s="13"/>
      <c r="J15" s="13"/>
      <c r="K15" s="13"/>
      <c r="L15" s="13"/>
      <c r="M15" s="13"/>
      <c r="N15" s="2"/>
      <c r="O15" s="2"/>
      <c r="P15" s="2"/>
      <c r="Q15" s="22"/>
      <c r="R15" s="123"/>
      <c r="S15" s="124"/>
      <c r="T15" s="125"/>
      <c r="U15" s="124"/>
      <c r="V15" s="124"/>
      <c r="W15" s="125"/>
      <c r="X15" s="126"/>
      <c r="Y15" s="140"/>
      <c r="Z15" s="140"/>
      <c r="AA15" s="141"/>
      <c r="AB15" s="154"/>
      <c r="AC15" s="155"/>
      <c r="AD15" s="156"/>
      <c r="AE15" s="34"/>
      <c r="AF15" s="27"/>
      <c r="AG15" s="2"/>
      <c r="AH15" s="28"/>
      <c r="AI15" s="36"/>
      <c r="AJ15" s="1"/>
      <c r="AK15" s="37"/>
    </row>
    <row r="16" spans="1:37" hidden="1">
      <c r="A16" s="2" t="s">
        <v>49</v>
      </c>
      <c r="B16" s="13"/>
      <c r="C16" s="13"/>
      <c r="D16" s="13"/>
      <c r="E16" s="13">
        <v>167</v>
      </c>
      <c r="F16" s="13"/>
      <c r="G16" s="13"/>
      <c r="H16" s="13"/>
      <c r="I16" s="13"/>
      <c r="J16" s="13"/>
      <c r="K16" s="13"/>
      <c r="L16" s="13"/>
      <c r="M16" s="13"/>
      <c r="N16" s="2"/>
      <c r="O16" s="2"/>
      <c r="P16" s="2"/>
      <c r="Q16" s="22"/>
      <c r="R16" s="123"/>
      <c r="S16" s="124"/>
      <c r="T16" s="125"/>
      <c r="U16" s="124"/>
      <c r="V16" s="124"/>
      <c r="W16" s="125"/>
      <c r="X16" s="126"/>
      <c r="Y16" s="140"/>
      <c r="Z16" s="140"/>
      <c r="AA16" s="141"/>
      <c r="AB16" s="154"/>
      <c r="AC16" s="155"/>
      <c r="AD16" s="156"/>
      <c r="AE16" s="34"/>
      <c r="AF16" s="27"/>
      <c r="AG16" s="2"/>
      <c r="AH16" s="28"/>
      <c r="AI16" s="36"/>
      <c r="AJ16" s="1"/>
      <c r="AK16" s="37"/>
    </row>
    <row r="17" spans="1:37" hidden="1">
      <c r="A17" s="2" t="s">
        <v>50</v>
      </c>
      <c r="B17" s="13">
        <v>110</v>
      </c>
      <c r="C17" s="13"/>
      <c r="D17" s="13"/>
      <c r="E17" s="13"/>
      <c r="F17" s="13"/>
      <c r="G17" s="13"/>
      <c r="H17" s="13">
        <v>101.6</v>
      </c>
      <c r="I17" s="13"/>
      <c r="J17" s="13"/>
      <c r="K17" s="13"/>
      <c r="L17" s="13"/>
      <c r="M17" s="13"/>
      <c r="N17" s="2"/>
      <c r="O17" s="2"/>
      <c r="P17" s="2"/>
      <c r="Q17" s="22"/>
      <c r="R17" s="123"/>
      <c r="S17" s="124"/>
      <c r="T17" s="125"/>
      <c r="U17" s="124"/>
      <c r="V17" s="124"/>
      <c r="W17" s="125"/>
      <c r="X17" s="126"/>
      <c r="Y17" s="140"/>
      <c r="Z17" s="140"/>
      <c r="AA17" s="141"/>
      <c r="AB17" s="154"/>
      <c r="AC17" s="155"/>
      <c r="AD17" s="156"/>
      <c r="AE17" s="34"/>
      <c r="AF17" s="27"/>
      <c r="AG17" s="2"/>
      <c r="AH17" s="28"/>
      <c r="AI17" s="36"/>
      <c r="AJ17" s="1"/>
      <c r="AK17" s="37"/>
    </row>
    <row r="18" spans="1:37" hidden="1">
      <c r="A18" s="2" t="s">
        <v>51</v>
      </c>
      <c r="B18" s="13">
        <v>140</v>
      </c>
      <c r="C18" s="13"/>
      <c r="D18" s="13"/>
      <c r="E18" s="13"/>
      <c r="F18" s="13"/>
      <c r="G18" s="13"/>
      <c r="H18" s="13">
        <v>76.400000000000006</v>
      </c>
      <c r="I18" s="13"/>
      <c r="J18" s="13"/>
      <c r="K18" s="13"/>
      <c r="L18" s="13"/>
      <c r="M18" s="13"/>
      <c r="N18" s="2"/>
      <c r="O18" s="2"/>
      <c r="P18" s="2"/>
      <c r="Q18" s="22"/>
      <c r="R18" s="123"/>
      <c r="S18" s="124"/>
      <c r="T18" s="125"/>
      <c r="U18" s="124"/>
      <c r="V18" s="124"/>
      <c r="W18" s="125"/>
      <c r="X18" s="126"/>
      <c r="Y18" s="140"/>
      <c r="Z18" s="140"/>
      <c r="AA18" s="141"/>
      <c r="AB18" s="154"/>
      <c r="AC18" s="155"/>
      <c r="AD18" s="156"/>
      <c r="AE18" s="34" t="e">
        <f>#REF!-#REF!</f>
        <v>#REF!</v>
      </c>
      <c r="AF18" s="27"/>
      <c r="AG18" s="2"/>
      <c r="AH18" s="28"/>
      <c r="AI18" s="36"/>
      <c r="AJ18" s="1"/>
      <c r="AK18" s="37"/>
    </row>
    <row r="19" spans="1:37" hidden="1">
      <c r="A19" s="2" t="s">
        <v>52</v>
      </c>
      <c r="B19" s="13">
        <v>124</v>
      </c>
      <c r="C19" s="13"/>
      <c r="D19" s="13"/>
      <c r="E19" s="13"/>
      <c r="F19" s="13"/>
      <c r="G19" s="13"/>
      <c r="H19" s="13">
        <v>66.7</v>
      </c>
      <c r="I19" s="13"/>
      <c r="J19" s="13"/>
      <c r="K19" s="13"/>
      <c r="L19" s="13"/>
      <c r="M19" s="13"/>
      <c r="N19" s="2"/>
      <c r="O19" s="2"/>
      <c r="P19" s="2"/>
      <c r="Q19" s="22"/>
      <c r="R19" s="123"/>
      <c r="S19" s="124"/>
      <c r="T19" s="125"/>
      <c r="U19" s="124"/>
      <c r="V19" s="124"/>
      <c r="W19" s="125"/>
      <c r="X19" s="126"/>
      <c r="Y19" s="140"/>
      <c r="Z19" s="140"/>
      <c r="AA19" s="141"/>
      <c r="AB19" s="154"/>
      <c r="AC19" s="155"/>
      <c r="AD19" s="156"/>
      <c r="AE19" s="34"/>
      <c r="AF19" s="27"/>
      <c r="AG19" s="2"/>
      <c r="AH19" s="28"/>
      <c r="AI19" s="36"/>
      <c r="AJ19" s="1"/>
      <c r="AK19" s="37"/>
    </row>
    <row r="20" spans="1:37" hidden="1">
      <c r="A20" s="2" t="s">
        <v>53</v>
      </c>
      <c r="B20" s="13">
        <v>192</v>
      </c>
      <c r="C20" s="13"/>
      <c r="D20" s="13"/>
      <c r="E20" s="13"/>
      <c r="F20" s="13"/>
      <c r="G20" s="13"/>
      <c r="H20" s="46">
        <v>126</v>
      </c>
      <c r="I20" s="13"/>
      <c r="J20" s="13"/>
      <c r="K20" s="13"/>
      <c r="L20" s="13"/>
      <c r="M20" s="13"/>
      <c r="N20" s="2"/>
      <c r="O20" s="2"/>
      <c r="P20" s="2"/>
      <c r="Q20" s="22"/>
      <c r="R20" s="123"/>
      <c r="S20" s="124"/>
      <c r="T20" s="125"/>
      <c r="U20" s="124"/>
      <c r="V20" s="124"/>
      <c r="W20" s="125"/>
      <c r="X20" s="126"/>
      <c r="Y20" s="140"/>
      <c r="Z20" s="140"/>
      <c r="AA20" s="141"/>
      <c r="AB20" s="154"/>
      <c r="AC20" s="155"/>
      <c r="AD20" s="156"/>
      <c r="AE20" s="34"/>
      <c r="AF20" s="27"/>
      <c r="AG20" s="2"/>
      <c r="AH20" s="28"/>
      <c r="AI20" s="36"/>
      <c r="AJ20" s="1"/>
      <c r="AK20" s="37"/>
    </row>
    <row r="21" spans="1:37" hidden="1">
      <c r="A21" s="2" t="s">
        <v>54</v>
      </c>
      <c r="B21" s="13"/>
      <c r="C21" s="13"/>
      <c r="D21" s="13">
        <v>39</v>
      </c>
      <c r="E21" s="13"/>
      <c r="F21" s="13"/>
      <c r="G21" s="13"/>
      <c r="H21" s="13"/>
      <c r="I21" s="13"/>
      <c r="J21" s="13"/>
      <c r="K21" s="13"/>
      <c r="L21" s="13"/>
      <c r="M21" s="13"/>
      <c r="N21" s="2"/>
      <c r="O21" s="2"/>
      <c r="P21" s="2"/>
      <c r="Q21" s="22"/>
      <c r="R21" s="123"/>
      <c r="S21" s="124"/>
      <c r="T21" s="125"/>
      <c r="U21" s="124"/>
      <c r="V21" s="124"/>
      <c r="W21" s="125"/>
      <c r="X21" s="126"/>
      <c r="Y21" s="140"/>
      <c r="Z21" s="140"/>
      <c r="AA21" s="141"/>
      <c r="AB21" s="154"/>
      <c r="AC21" s="155"/>
      <c r="AD21" s="156"/>
      <c r="AE21" s="34"/>
      <c r="AF21" s="27"/>
      <c r="AG21" s="2"/>
      <c r="AH21" s="28"/>
      <c r="AI21" s="36"/>
      <c r="AJ21" s="1"/>
      <c r="AK21" s="37"/>
    </row>
    <row r="22" spans="1:37" hidden="1">
      <c r="A22" s="2" t="s">
        <v>55</v>
      </c>
      <c r="B22" s="13"/>
      <c r="C22" s="13"/>
      <c r="D22" s="13">
        <v>26.4</v>
      </c>
      <c r="E22" s="13"/>
      <c r="F22" s="13"/>
      <c r="G22" s="13"/>
      <c r="H22" s="13"/>
      <c r="I22" s="13"/>
      <c r="J22" s="13"/>
      <c r="K22" s="13"/>
      <c r="L22" s="13"/>
      <c r="M22" s="13"/>
      <c r="N22" s="2"/>
      <c r="O22" s="2"/>
      <c r="P22" s="2"/>
      <c r="Q22" s="22"/>
      <c r="R22" s="123"/>
      <c r="S22" s="124"/>
      <c r="T22" s="125"/>
      <c r="U22" s="124"/>
      <c r="V22" s="124"/>
      <c r="W22" s="125"/>
      <c r="X22" s="126"/>
      <c r="Y22" s="140"/>
      <c r="Z22" s="140"/>
      <c r="AA22" s="141"/>
      <c r="AB22" s="154"/>
      <c r="AC22" s="155"/>
      <c r="AD22" s="156"/>
      <c r="AE22" s="34"/>
      <c r="AF22" s="27"/>
      <c r="AG22" s="2"/>
      <c r="AH22" s="28"/>
      <c r="AI22" s="36"/>
      <c r="AJ22" s="1"/>
      <c r="AK22" s="37"/>
    </row>
    <row r="23" spans="1:37" hidden="1">
      <c r="A23" s="2" t="s">
        <v>56</v>
      </c>
      <c r="B23" s="13"/>
      <c r="C23" s="13">
        <v>57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"/>
      <c r="O23" s="2"/>
      <c r="P23" s="2"/>
      <c r="Q23" s="22"/>
      <c r="R23" s="123"/>
      <c r="S23" s="124"/>
      <c r="T23" s="125"/>
      <c r="U23" s="124"/>
      <c r="V23" s="124"/>
      <c r="W23" s="125"/>
      <c r="X23" s="126"/>
      <c r="Y23" s="140"/>
      <c r="Z23" s="140"/>
      <c r="AA23" s="141"/>
      <c r="AB23" s="154"/>
      <c r="AC23" s="155"/>
      <c r="AD23" s="156"/>
      <c r="AE23" s="34"/>
      <c r="AF23" s="27"/>
      <c r="AG23" s="2"/>
      <c r="AH23" s="28"/>
      <c r="AI23" s="36"/>
      <c r="AJ23" s="1"/>
      <c r="AK23" s="37"/>
    </row>
    <row r="24" spans="1:37" hidden="1">
      <c r="A24" s="2" t="s">
        <v>57</v>
      </c>
      <c r="B24" s="13"/>
      <c r="C24" s="13"/>
      <c r="D24" s="46">
        <v>25</v>
      </c>
      <c r="E24" s="13"/>
      <c r="F24" s="13"/>
      <c r="G24" s="13"/>
      <c r="H24" s="13"/>
      <c r="I24" s="13"/>
      <c r="J24" s="13"/>
      <c r="K24" s="13"/>
      <c r="L24" s="13"/>
      <c r="M24" s="13"/>
      <c r="N24" s="2"/>
      <c r="O24" s="2"/>
      <c r="P24" s="2"/>
      <c r="Q24" s="22"/>
      <c r="R24" s="123"/>
      <c r="S24" s="124"/>
      <c r="T24" s="125"/>
      <c r="U24" s="124"/>
      <c r="V24" s="124"/>
      <c r="W24" s="125"/>
      <c r="X24" s="126"/>
      <c r="Y24" s="140"/>
      <c r="Z24" s="140"/>
      <c r="AA24" s="141"/>
      <c r="AB24" s="154"/>
      <c r="AC24" s="155"/>
      <c r="AD24" s="156"/>
      <c r="AE24" s="34"/>
      <c r="AF24" s="27"/>
      <c r="AG24" s="2"/>
      <c r="AH24" s="28"/>
      <c r="AI24" s="36"/>
      <c r="AJ24" s="1"/>
      <c r="AK24" s="37"/>
    </row>
    <row r="25" spans="1:37" hidden="1">
      <c r="A25" s="2" t="s">
        <v>58</v>
      </c>
      <c r="B25" s="13"/>
      <c r="C25" s="13"/>
      <c r="D25" s="13">
        <v>25.5</v>
      </c>
      <c r="E25" s="13"/>
      <c r="F25" s="13"/>
      <c r="G25" s="13"/>
      <c r="H25" s="13"/>
      <c r="I25" s="13"/>
      <c r="J25" s="13"/>
      <c r="K25" s="13"/>
      <c r="L25" s="13"/>
      <c r="M25" s="13"/>
      <c r="N25" s="2"/>
      <c r="O25" s="2"/>
      <c r="P25" s="2"/>
      <c r="Q25" s="22"/>
      <c r="R25" s="123"/>
      <c r="S25" s="124"/>
      <c r="T25" s="125"/>
      <c r="U25" s="124"/>
      <c r="V25" s="124"/>
      <c r="W25" s="125"/>
      <c r="X25" s="126"/>
      <c r="Y25" s="140"/>
      <c r="Z25" s="140"/>
      <c r="AA25" s="141"/>
      <c r="AB25" s="154"/>
      <c r="AC25" s="155"/>
      <c r="AD25" s="156"/>
      <c r="AE25" s="34"/>
      <c r="AF25" s="27"/>
      <c r="AG25" s="2"/>
      <c r="AH25" s="28"/>
      <c r="AI25" s="36"/>
      <c r="AJ25" s="1"/>
      <c r="AK25" s="37"/>
    </row>
    <row r="26" spans="1:37" hidden="1">
      <c r="A26" s="2" t="s">
        <v>59</v>
      </c>
      <c r="B26" s="13"/>
      <c r="C26" s="13"/>
      <c r="D26" s="13">
        <v>33</v>
      </c>
      <c r="E26" s="13"/>
      <c r="F26" s="13"/>
      <c r="G26" s="13"/>
      <c r="H26" s="13"/>
      <c r="I26" s="13"/>
      <c r="J26" s="13"/>
      <c r="K26" s="13"/>
      <c r="L26" s="13"/>
      <c r="M26" s="13"/>
      <c r="N26" s="2"/>
      <c r="O26" s="2"/>
      <c r="P26" s="2"/>
      <c r="Q26" s="22"/>
      <c r="R26" s="123"/>
      <c r="S26" s="124"/>
      <c r="T26" s="125"/>
      <c r="U26" s="124"/>
      <c r="V26" s="124"/>
      <c r="W26" s="125"/>
      <c r="X26" s="126"/>
      <c r="Y26" s="140"/>
      <c r="Z26" s="140"/>
      <c r="AA26" s="141"/>
      <c r="AB26" s="154"/>
      <c r="AC26" s="155"/>
      <c r="AD26" s="156"/>
      <c r="AE26" s="34"/>
      <c r="AF26" s="27"/>
      <c r="AG26" s="2"/>
      <c r="AH26" s="28"/>
      <c r="AI26" s="36"/>
      <c r="AJ26" s="1"/>
      <c r="AK26" s="37"/>
    </row>
    <row r="27" spans="1:37" hidden="1">
      <c r="A27" s="2" t="s">
        <v>60</v>
      </c>
      <c r="B27" s="13"/>
      <c r="C27" s="13"/>
      <c r="D27" s="13">
        <v>29</v>
      </c>
      <c r="E27" s="13"/>
      <c r="F27" s="13"/>
      <c r="G27" s="13"/>
      <c r="H27" s="13"/>
      <c r="I27" s="13"/>
      <c r="J27" s="13"/>
      <c r="K27" s="13"/>
      <c r="L27" s="13"/>
      <c r="M27" s="13"/>
      <c r="N27" s="2"/>
      <c r="O27" s="2"/>
      <c r="P27" s="2"/>
      <c r="Q27" s="22"/>
      <c r="R27" s="123"/>
      <c r="S27" s="124"/>
      <c r="T27" s="125"/>
      <c r="U27" s="124"/>
      <c r="V27" s="124"/>
      <c r="W27" s="125"/>
      <c r="X27" s="126"/>
      <c r="Y27" s="140"/>
      <c r="Z27" s="140"/>
      <c r="AA27" s="141"/>
      <c r="AB27" s="154"/>
      <c r="AC27" s="155"/>
      <c r="AD27" s="156"/>
      <c r="AE27" s="34"/>
      <c r="AF27" s="27"/>
      <c r="AG27" s="2"/>
      <c r="AH27" s="28"/>
      <c r="AI27" s="36"/>
      <c r="AJ27" s="1"/>
      <c r="AK27" s="37"/>
    </row>
    <row r="28" spans="1:37" hidden="1">
      <c r="A28" s="2" t="s">
        <v>61</v>
      </c>
      <c r="B28" s="13"/>
      <c r="C28" s="13"/>
      <c r="D28" s="13">
        <v>28</v>
      </c>
      <c r="E28" s="13"/>
      <c r="F28" s="13"/>
      <c r="G28" s="13"/>
      <c r="H28" s="13"/>
      <c r="I28" s="13"/>
      <c r="J28" s="13"/>
      <c r="K28" s="13"/>
      <c r="L28" s="13"/>
      <c r="M28" s="13"/>
      <c r="N28" s="2"/>
      <c r="O28" s="2"/>
      <c r="P28" s="2"/>
      <c r="Q28" s="22"/>
      <c r="R28" s="123"/>
      <c r="S28" s="124"/>
      <c r="T28" s="125"/>
      <c r="U28" s="124"/>
      <c r="V28" s="124"/>
      <c r="W28" s="125"/>
      <c r="X28" s="126"/>
      <c r="Y28" s="140"/>
      <c r="Z28" s="140"/>
      <c r="AA28" s="141"/>
      <c r="AB28" s="154"/>
      <c r="AC28" s="155"/>
      <c r="AD28" s="156"/>
      <c r="AE28" s="34"/>
      <c r="AF28" s="27"/>
      <c r="AG28" s="2"/>
      <c r="AH28" s="28"/>
      <c r="AI28" s="36"/>
      <c r="AJ28" s="1"/>
      <c r="AK28" s="37"/>
    </row>
    <row r="29" spans="1:37" hidden="1">
      <c r="A29" s="2" t="s">
        <v>62</v>
      </c>
      <c r="B29" s="13"/>
      <c r="C29" s="13"/>
      <c r="D29" s="13">
        <v>33</v>
      </c>
      <c r="E29" s="13"/>
      <c r="F29" s="13"/>
      <c r="G29" s="13"/>
      <c r="H29" s="13"/>
      <c r="I29" s="13"/>
      <c r="J29" s="13"/>
      <c r="K29" s="13"/>
      <c r="L29" s="13"/>
      <c r="M29" s="13"/>
      <c r="N29" s="2"/>
      <c r="O29" s="2"/>
      <c r="P29" s="2"/>
      <c r="Q29" s="22"/>
      <c r="R29" s="123"/>
      <c r="S29" s="124"/>
      <c r="T29" s="125"/>
      <c r="U29" s="124"/>
      <c r="V29" s="124"/>
      <c r="W29" s="125"/>
      <c r="X29" s="126"/>
      <c r="Y29" s="140"/>
      <c r="Z29" s="140"/>
      <c r="AA29" s="141"/>
      <c r="AB29" s="154"/>
      <c r="AC29" s="155"/>
      <c r="AD29" s="156"/>
      <c r="AE29" s="34"/>
      <c r="AF29" s="27"/>
      <c r="AG29" s="2"/>
      <c r="AH29" s="28"/>
      <c r="AI29" s="36"/>
      <c r="AJ29" s="1"/>
      <c r="AK29" s="37"/>
    </row>
    <row r="30" spans="1:37" hidden="1">
      <c r="A30" s="2" t="s">
        <v>63</v>
      </c>
      <c r="B30" s="13"/>
      <c r="C30" s="13"/>
      <c r="D30" s="46">
        <v>25</v>
      </c>
      <c r="E30" s="13"/>
      <c r="F30" s="13"/>
      <c r="G30" s="13"/>
      <c r="H30" s="13"/>
      <c r="I30" s="13"/>
      <c r="J30" s="13"/>
      <c r="K30" s="13"/>
      <c r="L30" s="13"/>
      <c r="M30" s="13"/>
      <c r="N30" s="2"/>
      <c r="O30" s="2"/>
      <c r="P30" s="2"/>
      <c r="Q30" s="22"/>
      <c r="R30" s="123"/>
      <c r="S30" s="124"/>
      <c r="T30" s="125"/>
      <c r="U30" s="124"/>
      <c r="V30" s="124"/>
      <c r="W30" s="125"/>
      <c r="X30" s="126"/>
      <c r="Y30" s="140"/>
      <c r="Z30" s="140"/>
      <c r="AA30" s="141"/>
      <c r="AB30" s="154"/>
      <c r="AC30" s="155"/>
      <c r="AD30" s="156"/>
      <c r="AE30" s="34"/>
      <c r="AF30" s="27"/>
      <c r="AG30" s="2"/>
      <c r="AH30" s="28"/>
      <c r="AI30" s="36"/>
      <c r="AJ30" s="1"/>
      <c r="AK30" s="37"/>
    </row>
    <row r="31" spans="1:37" hidden="1">
      <c r="A31" s="2" t="s">
        <v>64</v>
      </c>
      <c r="B31" s="13"/>
      <c r="C31" s="13"/>
      <c r="D31" s="46">
        <v>25</v>
      </c>
      <c r="E31" s="13"/>
      <c r="F31" s="13"/>
      <c r="G31" s="13"/>
      <c r="H31" s="13"/>
      <c r="I31" s="13"/>
      <c r="J31" s="13"/>
      <c r="K31" s="13"/>
      <c r="L31" s="13"/>
      <c r="M31" s="13"/>
      <c r="N31" s="2"/>
      <c r="O31" s="2"/>
      <c r="P31" s="2"/>
      <c r="Q31" s="22"/>
      <c r="R31" s="123"/>
      <c r="S31" s="124"/>
      <c r="T31" s="125"/>
      <c r="U31" s="124"/>
      <c r="V31" s="124"/>
      <c r="W31" s="125"/>
      <c r="X31" s="126"/>
      <c r="Y31" s="140"/>
      <c r="Z31" s="140"/>
      <c r="AA31" s="141"/>
      <c r="AB31" s="154"/>
      <c r="AC31" s="155"/>
      <c r="AD31" s="156"/>
      <c r="AE31" s="34"/>
      <c r="AF31" s="27"/>
      <c r="AG31" s="2"/>
      <c r="AH31" s="28"/>
      <c r="AI31" s="36"/>
      <c r="AJ31" s="1"/>
      <c r="AK31" s="37"/>
    </row>
    <row r="32" spans="1:37" hidden="1">
      <c r="A32" s="2" t="s">
        <v>65</v>
      </c>
      <c r="B32" s="13"/>
      <c r="C32" s="13"/>
      <c r="D32" s="46">
        <v>27</v>
      </c>
      <c r="E32" s="13"/>
      <c r="F32" s="13"/>
      <c r="G32" s="13"/>
      <c r="H32" s="13"/>
      <c r="I32" s="13"/>
      <c r="J32" s="13"/>
      <c r="K32" s="13"/>
      <c r="L32" s="13"/>
      <c r="M32" s="13"/>
      <c r="N32" s="2"/>
      <c r="O32" s="2"/>
      <c r="P32" s="2"/>
      <c r="Q32" s="22"/>
      <c r="R32" s="123"/>
      <c r="S32" s="124"/>
      <c r="T32" s="125"/>
      <c r="U32" s="124"/>
      <c r="V32" s="124"/>
      <c r="W32" s="125"/>
      <c r="X32" s="126"/>
      <c r="Y32" s="140"/>
      <c r="Z32" s="140"/>
      <c r="AA32" s="141"/>
      <c r="AB32" s="154"/>
      <c r="AC32" s="155"/>
      <c r="AD32" s="156"/>
      <c r="AE32" s="34"/>
      <c r="AF32" s="27"/>
      <c r="AG32" s="2"/>
      <c r="AH32" s="28"/>
      <c r="AI32" s="36"/>
      <c r="AJ32" s="1"/>
      <c r="AK32" s="37"/>
    </row>
    <row r="33" spans="1:37" hidden="1">
      <c r="A33" s="2" t="s">
        <v>66</v>
      </c>
      <c r="B33" s="13"/>
      <c r="C33" s="13">
        <v>43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"/>
      <c r="O33" s="2"/>
      <c r="P33" s="2"/>
      <c r="Q33" s="22"/>
      <c r="R33" s="123"/>
      <c r="S33" s="124"/>
      <c r="T33" s="125"/>
      <c r="U33" s="124"/>
      <c r="V33" s="124"/>
      <c r="W33" s="125"/>
      <c r="X33" s="126"/>
      <c r="Y33" s="140"/>
      <c r="Z33" s="140"/>
      <c r="AA33" s="141"/>
      <c r="AB33" s="154"/>
      <c r="AC33" s="155"/>
      <c r="AD33" s="156"/>
      <c r="AE33" s="34"/>
      <c r="AF33" s="27"/>
      <c r="AG33" s="2"/>
      <c r="AH33" s="28"/>
      <c r="AI33" s="36"/>
      <c r="AJ33" s="1"/>
      <c r="AK33" s="37"/>
    </row>
    <row r="34" spans="1:37" hidden="1">
      <c r="A34" s="2" t="s">
        <v>67</v>
      </c>
      <c r="B34" s="13"/>
      <c r="C34" s="46">
        <v>63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"/>
      <c r="O34" s="2"/>
      <c r="P34" s="2"/>
      <c r="Q34" s="22"/>
      <c r="R34" s="123"/>
      <c r="S34" s="124"/>
      <c r="T34" s="125"/>
      <c r="U34" s="124"/>
      <c r="V34" s="124"/>
      <c r="W34" s="125"/>
      <c r="X34" s="126"/>
      <c r="Y34" s="140"/>
      <c r="Z34" s="140"/>
      <c r="AA34" s="141"/>
      <c r="AB34" s="154"/>
      <c r="AC34" s="155"/>
      <c r="AD34" s="156"/>
      <c r="AE34" s="34"/>
      <c r="AF34" s="27"/>
      <c r="AG34" s="2"/>
      <c r="AH34" s="28"/>
      <c r="AI34" s="36"/>
      <c r="AJ34" s="1"/>
      <c r="AK34" s="37"/>
    </row>
    <row r="35" spans="1:37" hidden="1">
      <c r="A35" s="2" t="s">
        <v>68</v>
      </c>
      <c r="B35" s="13"/>
      <c r="C35" s="13"/>
      <c r="D35" s="13">
        <v>30</v>
      </c>
      <c r="E35" s="13"/>
      <c r="F35" s="13"/>
      <c r="G35" s="13"/>
      <c r="H35" s="13"/>
      <c r="I35" s="13"/>
      <c r="J35" s="13"/>
      <c r="K35" s="13"/>
      <c r="L35" s="13"/>
      <c r="M35" s="13"/>
      <c r="N35" s="2"/>
      <c r="O35" s="2"/>
      <c r="P35" s="2"/>
      <c r="Q35" s="22"/>
      <c r="R35" s="123"/>
      <c r="S35" s="124"/>
      <c r="T35" s="125"/>
      <c r="U35" s="124"/>
      <c r="V35" s="124"/>
      <c r="W35" s="125"/>
      <c r="X35" s="126"/>
      <c r="Y35" s="140"/>
      <c r="Z35" s="140"/>
      <c r="AA35" s="141"/>
      <c r="AB35" s="154"/>
      <c r="AC35" s="155"/>
      <c r="AD35" s="156"/>
      <c r="AE35" s="34"/>
      <c r="AF35" s="27"/>
      <c r="AG35" s="2"/>
      <c r="AH35" s="28"/>
      <c r="AI35" s="36"/>
      <c r="AJ35" s="1"/>
      <c r="AK35" s="37"/>
    </row>
    <row r="36" spans="1:37" hidden="1">
      <c r="A36" s="2" t="s">
        <v>69</v>
      </c>
      <c r="B36" s="13"/>
      <c r="C36" s="13"/>
      <c r="D36" s="13">
        <v>25</v>
      </c>
      <c r="E36" s="13"/>
      <c r="F36" s="13"/>
      <c r="G36" s="13"/>
      <c r="H36" s="13"/>
      <c r="I36" s="13"/>
      <c r="J36" s="13"/>
      <c r="K36" s="13"/>
      <c r="L36" s="13"/>
      <c r="M36" s="13"/>
      <c r="N36" s="2"/>
      <c r="O36" s="2"/>
      <c r="P36" s="2"/>
      <c r="Q36" s="22"/>
      <c r="R36" s="123"/>
      <c r="S36" s="124"/>
      <c r="T36" s="125"/>
      <c r="U36" s="124"/>
      <c r="V36" s="124"/>
      <c r="W36" s="125"/>
      <c r="X36" s="126"/>
      <c r="Y36" s="140"/>
      <c r="Z36" s="140"/>
      <c r="AA36" s="141"/>
      <c r="AB36" s="154"/>
      <c r="AC36" s="155"/>
      <c r="AD36" s="156"/>
      <c r="AE36" s="34"/>
      <c r="AF36" s="27"/>
      <c r="AG36" s="2"/>
      <c r="AH36" s="28"/>
      <c r="AI36" s="36"/>
      <c r="AJ36" s="1"/>
      <c r="AK36" s="37"/>
    </row>
    <row r="37" spans="1:37" hidden="1">
      <c r="A37" s="2" t="s">
        <v>70</v>
      </c>
      <c r="B37" s="13"/>
      <c r="C37" s="46">
        <v>55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"/>
      <c r="O37" s="2"/>
      <c r="P37" s="2"/>
      <c r="Q37" s="22"/>
      <c r="R37" s="123"/>
      <c r="S37" s="124"/>
      <c r="T37" s="125"/>
      <c r="U37" s="124"/>
      <c r="V37" s="124"/>
      <c r="W37" s="125"/>
      <c r="X37" s="126"/>
      <c r="Y37" s="140"/>
      <c r="Z37" s="140"/>
      <c r="AA37" s="141"/>
      <c r="AB37" s="154"/>
      <c r="AC37" s="155"/>
      <c r="AD37" s="156"/>
      <c r="AE37" s="34"/>
      <c r="AF37" s="27"/>
      <c r="AG37" s="2"/>
      <c r="AH37" s="28"/>
      <c r="AI37" s="36"/>
      <c r="AJ37" s="1"/>
      <c r="AK37" s="37"/>
    </row>
    <row r="38" spans="1:37">
      <c r="A38" s="2" t="s">
        <v>71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"/>
      <c r="O38" s="2"/>
      <c r="P38" s="2"/>
      <c r="Q38" s="23">
        <v>13.999000000000001</v>
      </c>
      <c r="R38" s="123"/>
      <c r="S38" s="124"/>
      <c r="T38" s="125"/>
      <c r="U38" s="124"/>
      <c r="V38" s="124"/>
      <c r="W38" s="125"/>
      <c r="X38" s="126"/>
      <c r="Y38" s="142"/>
      <c r="Z38" s="140"/>
      <c r="AA38" s="141"/>
      <c r="AB38" s="154"/>
      <c r="AC38" s="155"/>
      <c r="AD38" s="156"/>
      <c r="AE38" s="34"/>
      <c r="AF38" s="27">
        <v>62</v>
      </c>
      <c r="AG38" s="2"/>
      <c r="AH38" s="28">
        <f>AF38+AG38</f>
        <v>62</v>
      </c>
      <c r="AI38" s="36">
        <v>225</v>
      </c>
      <c r="AJ38" s="1"/>
      <c r="AK38" s="37">
        <f>AI38+AJ38</f>
        <v>225</v>
      </c>
    </row>
    <row r="39" spans="1:37">
      <c r="A39" s="2" t="s">
        <v>72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2"/>
      <c r="O39" s="2"/>
      <c r="P39" s="2"/>
      <c r="Q39" s="22"/>
      <c r="R39" s="123"/>
      <c r="S39" s="124"/>
      <c r="T39" s="125"/>
      <c r="U39" s="124"/>
      <c r="V39" s="124"/>
      <c r="W39" s="125"/>
      <c r="X39" s="126"/>
      <c r="Y39" s="142"/>
      <c r="Z39" s="140"/>
      <c r="AA39" s="141"/>
      <c r="AB39" s="154"/>
      <c r="AC39" s="155"/>
      <c r="AD39" s="156"/>
      <c r="AE39" s="34"/>
      <c r="AF39" s="27">
        <v>57</v>
      </c>
      <c r="AG39" s="2"/>
      <c r="AH39" s="28">
        <f t="shared" ref="AH39:AH70" si="0">AF39+AG39</f>
        <v>57</v>
      </c>
      <c r="AI39" s="36">
        <v>170</v>
      </c>
      <c r="AJ39" s="1"/>
      <c r="AK39" s="37">
        <f t="shared" ref="AK39:AK70" si="1">AI39+AJ39</f>
        <v>170</v>
      </c>
    </row>
    <row r="40" spans="1:37">
      <c r="A40" s="2" t="s">
        <v>73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"/>
      <c r="O40" s="2"/>
      <c r="P40" s="2"/>
      <c r="Q40" s="22"/>
      <c r="R40" s="123"/>
      <c r="S40" s="124"/>
      <c r="T40" s="125"/>
      <c r="U40" s="124"/>
      <c r="V40" s="124"/>
      <c r="W40" s="125"/>
      <c r="X40" s="126"/>
      <c r="Y40" s="142"/>
      <c r="Z40" s="140"/>
      <c r="AA40" s="141"/>
      <c r="AB40" s="154"/>
      <c r="AC40" s="155"/>
      <c r="AD40" s="156"/>
      <c r="AE40" s="34">
        <v>43.1</v>
      </c>
      <c r="AF40" s="27"/>
      <c r="AG40" s="2"/>
      <c r="AH40" s="28">
        <f t="shared" si="0"/>
        <v>0</v>
      </c>
      <c r="AI40" s="36"/>
      <c r="AJ40" s="1"/>
      <c r="AK40" s="37"/>
    </row>
    <row r="41" spans="1:37">
      <c r="A41" s="2" t="s">
        <v>74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"/>
      <c r="O41" s="2"/>
      <c r="P41" s="2"/>
      <c r="Q41" s="22"/>
      <c r="R41" s="123"/>
      <c r="S41" s="124"/>
      <c r="T41" s="125"/>
      <c r="U41" s="124"/>
      <c r="V41" s="124"/>
      <c r="W41" s="125"/>
      <c r="X41" s="126"/>
      <c r="Y41" s="142"/>
      <c r="Z41" s="140"/>
      <c r="AA41" s="141"/>
      <c r="AB41" s="154"/>
      <c r="AC41" s="155"/>
      <c r="AD41" s="156"/>
      <c r="AE41" s="34"/>
      <c r="AF41" s="27">
        <v>40</v>
      </c>
      <c r="AG41" s="2"/>
      <c r="AH41" s="28">
        <f t="shared" si="0"/>
        <v>40</v>
      </c>
      <c r="AI41" s="36">
        <v>300</v>
      </c>
      <c r="AJ41" s="1"/>
      <c r="AK41" s="37">
        <f t="shared" si="1"/>
        <v>300</v>
      </c>
    </row>
    <row r="42" spans="1:37">
      <c r="A42" s="2" t="s">
        <v>75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2"/>
      <c r="O42" s="6">
        <v>20</v>
      </c>
      <c r="P42" s="2"/>
      <c r="Q42" s="22"/>
      <c r="R42" s="123"/>
      <c r="S42" s="124"/>
      <c r="T42" s="125"/>
      <c r="U42" s="124"/>
      <c r="V42" s="124"/>
      <c r="W42" s="125"/>
      <c r="X42" s="126"/>
      <c r="Y42" s="142"/>
      <c r="Z42" s="140"/>
      <c r="AA42" s="141"/>
      <c r="AB42" s="154"/>
      <c r="AC42" s="155"/>
      <c r="AD42" s="156"/>
      <c r="AE42" s="34"/>
      <c r="AF42" s="27"/>
      <c r="AG42" s="2"/>
      <c r="AH42" s="28">
        <f t="shared" si="0"/>
        <v>0</v>
      </c>
      <c r="AI42" s="36"/>
      <c r="AJ42" s="1"/>
      <c r="AK42" s="37"/>
    </row>
    <row r="43" spans="1:37">
      <c r="A43" s="2" t="s">
        <v>76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2"/>
      <c r="O43" s="2"/>
      <c r="P43" s="5">
        <v>17.5</v>
      </c>
      <c r="Q43" s="22"/>
      <c r="R43" s="123"/>
      <c r="S43" s="124"/>
      <c r="T43" s="125"/>
      <c r="U43" s="124"/>
      <c r="V43" s="124"/>
      <c r="W43" s="125"/>
      <c r="X43" s="126"/>
      <c r="Y43" s="142"/>
      <c r="Z43" s="140"/>
      <c r="AA43" s="141"/>
      <c r="AB43" s="154"/>
      <c r="AC43" s="155"/>
      <c r="AD43" s="157">
        <v>115</v>
      </c>
      <c r="AE43" s="34"/>
      <c r="AF43" s="27"/>
      <c r="AG43" s="2"/>
      <c r="AH43" s="28">
        <f t="shared" si="0"/>
        <v>0</v>
      </c>
      <c r="AI43" s="36"/>
      <c r="AJ43" s="1"/>
      <c r="AK43" s="37"/>
    </row>
    <row r="44" spans="1:37">
      <c r="A44" s="2" t="s">
        <v>77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2"/>
      <c r="O44" s="6">
        <v>24.5</v>
      </c>
      <c r="P44" s="5"/>
      <c r="Q44" s="22"/>
      <c r="R44" s="123"/>
      <c r="S44" s="124"/>
      <c r="T44" s="125"/>
      <c r="U44" s="124"/>
      <c r="V44" s="124"/>
      <c r="W44" s="125"/>
      <c r="X44" s="126"/>
      <c r="Y44" s="142"/>
      <c r="Z44" s="140"/>
      <c r="AA44" s="141"/>
      <c r="AB44" s="154"/>
      <c r="AC44" s="155"/>
      <c r="AD44" s="156"/>
      <c r="AE44" s="34"/>
      <c r="AF44" s="27"/>
      <c r="AG44" s="2"/>
      <c r="AH44" s="28">
        <f t="shared" si="0"/>
        <v>0</v>
      </c>
      <c r="AI44" s="36"/>
      <c r="AJ44" s="1"/>
      <c r="AK44" s="37"/>
    </row>
    <row r="45" spans="1:37">
      <c r="A45" s="2" t="s">
        <v>78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"/>
      <c r="O45" s="2"/>
      <c r="P45" s="6">
        <v>23</v>
      </c>
      <c r="Q45" s="22"/>
      <c r="R45" s="123"/>
      <c r="S45" s="124"/>
      <c r="T45" s="125"/>
      <c r="U45" s="124"/>
      <c r="V45" s="124"/>
      <c r="W45" s="125"/>
      <c r="X45" s="126"/>
      <c r="Y45" s="142"/>
      <c r="Z45" s="140"/>
      <c r="AA45" s="141"/>
      <c r="AB45" s="154"/>
      <c r="AC45" s="155"/>
      <c r="AD45" s="156">
        <v>28</v>
      </c>
      <c r="AE45" s="34"/>
      <c r="AF45" s="27"/>
      <c r="AG45" s="2"/>
      <c r="AH45" s="28">
        <f t="shared" si="0"/>
        <v>0</v>
      </c>
      <c r="AI45" s="36"/>
      <c r="AJ45" s="1"/>
      <c r="AK45" s="37"/>
    </row>
    <row r="46" spans="1:37">
      <c r="A46" s="2" t="s">
        <v>79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5">
        <v>19.5</v>
      </c>
      <c r="O46" s="2"/>
      <c r="P46" s="2"/>
      <c r="Q46" s="22"/>
      <c r="R46" s="123"/>
      <c r="S46" s="124"/>
      <c r="T46" s="125"/>
      <c r="U46" s="124"/>
      <c r="V46" s="124"/>
      <c r="W46" s="125"/>
      <c r="X46" s="126"/>
      <c r="Y46" s="142"/>
      <c r="Z46" s="140"/>
      <c r="AA46" s="141"/>
      <c r="AB46" s="154"/>
      <c r="AC46" s="155"/>
      <c r="AD46" s="156"/>
      <c r="AE46" s="34"/>
      <c r="AF46" s="27"/>
      <c r="AG46" s="2"/>
      <c r="AH46" s="28">
        <f t="shared" si="0"/>
        <v>0</v>
      </c>
      <c r="AI46" s="36"/>
      <c r="AJ46" s="1"/>
      <c r="AK46" s="37"/>
    </row>
    <row r="47" spans="1:37">
      <c r="A47" s="2" t="s">
        <v>80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6">
        <v>35</v>
      </c>
      <c r="O47" s="2"/>
      <c r="P47" s="2"/>
      <c r="Q47" s="22"/>
      <c r="R47" s="123"/>
      <c r="S47" s="124"/>
      <c r="T47" s="125"/>
      <c r="U47" s="124"/>
      <c r="V47" s="124"/>
      <c r="W47" s="125"/>
      <c r="X47" s="126"/>
      <c r="Y47" s="142"/>
      <c r="Z47" s="140"/>
      <c r="AA47" s="141"/>
      <c r="AB47" s="154">
        <v>17</v>
      </c>
      <c r="AC47" s="155"/>
      <c r="AD47" s="156"/>
      <c r="AE47" s="34"/>
      <c r="AF47" s="27">
        <v>17</v>
      </c>
      <c r="AG47" s="2"/>
      <c r="AH47" s="28">
        <f t="shared" si="0"/>
        <v>17</v>
      </c>
      <c r="AI47" s="36">
        <v>3</v>
      </c>
      <c r="AJ47" s="1"/>
      <c r="AK47" s="37">
        <f t="shared" si="1"/>
        <v>3</v>
      </c>
    </row>
    <row r="48" spans="1:37">
      <c r="A48" s="2" t="s">
        <v>81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6">
        <v>33</v>
      </c>
      <c r="O48" s="2"/>
      <c r="P48" s="2"/>
      <c r="Q48" s="22"/>
      <c r="R48" s="123"/>
      <c r="S48" s="124"/>
      <c r="T48" s="125"/>
      <c r="U48" s="124"/>
      <c r="V48" s="124"/>
      <c r="W48" s="125"/>
      <c r="X48" s="126"/>
      <c r="Y48" s="142"/>
      <c r="Z48" s="140"/>
      <c r="AA48" s="141"/>
      <c r="AB48" s="154"/>
      <c r="AC48" s="155"/>
      <c r="AD48" s="156"/>
      <c r="AE48" s="34"/>
      <c r="AF48" s="27"/>
      <c r="AG48" s="2"/>
      <c r="AH48" s="28">
        <f t="shared" si="0"/>
        <v>0</v>
      </c>
      <c r="AI48" s="36"/>
      <c r="AJ48" s="1"/>
      <c r="AK48" s="37"/>
    </row>
    <row r="49" spans="1:37">
      <c r="A49" s="2" t="s">
        <v>82</v>
      </c>
      <c r="B49" s="13"/>
      <c r="C49" s="13"/>
      <c r="D49" s="46">
        <v>62</v>
      </c>
      <c r="E49" s="13"/>
      <c r="F49" s="13"/>
      <c r="G49" s="13"/>
      <c r="H49" s="13"/>
      <c r="I49" s="13"/>
      <c r="J49" s="13"/>
      <c r="K49" s="13"/>
      <c r="L49" s="13"/>
      <c r="M49" s="13"/>
      <c r="N49" s="2"/>
      <c r="O49" s="2"/>
      <c r="P49" s="2"/>
      <c r="Q49" s="22"/>
      <c r="R49" s="123"/>
      <c r="S49" s="124">
        <v>296</v>
      </c>
      <c r="T49" s="125">
        <f>R49+S49</f>
        <v>296</v>
      </c>
      <c r="U49" s="124"/>
      <c r="V49" s="124"/>
      <c r="W49" s="125"/>
      <c r="X49" s="127">
        <f>T49+W49</f>
        <v>296</v>
      </c>
      <c r="Y49" s="142"/>
      <c r="Z49" s="140">
        <v>8.8000000000000007</v>
      </c>
      <c r="AA49" s="141">
        <f>Y49+Z49</f>
        <v>8.8000000000000007</v>
      </c>
      <c r="AB49" s="154"/>
      <c r="AC49" s="155"/>
      <c r="AD49" s="156"/>
      <c r="AE49" s="34"/>
      <c r="AF49" s="27"/>
      <c r="AG49" s="2">
        <v>97</v>
      </c>
      <c r="AH49" s="28">
        <f t="shared" si="0"/>
        <v>97</v>
      </c>
      <c r="AI49" s="36"/>
      <c r="AJ49" s="1">
        <v>122</v>
      </c>
      <c r="AK49" s="37">
        <f t="shared" si="1"/>
        <v>122</v>
      </c>
    </row>
    <row r="50" spans="1:37">
      <c r="A50" s="2" t="s">
        <v>83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2"/>
      <c r="O50" s="2"/>
      <c r="P50" s="2"/>
      <c r="Q50" s="24">
        <v>5.4989999999999997</v>
      </c>
      <c r="R50" s="123">
        <v>59</v>
      </c>
      <c r="S50" s="124">
        <v>252</v>
      </c>
      <c r="T50" s="125">
        <f t="shared" ref="T50:T70" si="2">R50+S50</f>
        <v>311</v>
      </c>
      <c r="U50" s="124"/>
      <c r="V50" s="124"/>
      <c r="W50" s="125"/>
      <c r="X50" s="127">
        <f t="shared" ref="X50:X70" si="3">T50+W50</f>
        <v>311</v>
      </c>
      <c r="Y50" s="142">
        <v>8</v>
      </c>
      <c r="Z50" s="140">
        <v>4</v>
      </c>
      <c r="AA50" s="141">
        <f>Y50+Z50</f>
        <v>12</v>
      </c>
      <c r="AB50" s="154"/>
      <c r="AC50" s="155"/>
      <c r="AD50" s="156"/>
      <c r="AE50" s="34"/>
      <c r="AF50" s="27">
        <v>150</v>
      </c>
      <c r="AG50" s="2">
        <v>85</v>
      </c>
      <c r="AH50" s="28">
        <f t="shared" si="0"/>
        <v>235</v>
      </c>
      <c r="AI50" s="36">
        <v>30</v>
      </c>
      <c r="AJ50" s="1">
        <v>27</v>
      </c>
      <c r="AK50" s="37">
        <f t="shared" si="1"/>
        <v>57</v>
      </c>
    </row>
    <row r="51" spans="1:37">
      <c r="A51" s="2" t="s">
        <v>84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2"/>
      <c r="O51" s="2"/>
      <c r="P51" s="2"/>
      <c r="Q51" s="22">
        <v>10</v>
      </c>
      <c r="R51" s="128">
        <v>368</v>
      </c>
      <c r="S51" s="124"/>
      <c r="T51" s="125">
        <f t="shared" si="2"/>
        <v>368</v>
      </c>
      <c r="U51" s="124">
        <v>40</v>
      </c>
      <c r="V51" s="124"/>
      <c r="W51" s="125">
        <f>U51+V51</f>
        <v>40</v>
      </c>
      <c r="X51" s="127">
        <f>T51+W51</f>
        <v>408</v>
      </c>
      <c r="Y51" s="142">
        <v>80</v>
      </c>
      <c r="Z51" s="140"/>
      <c r="AA51" s="141">
        <f t="shared" ref="AA51:AA70" si="4">Y51+Z51</f>
        <v>80</v>
      </c>
      <c r="AB51" s="154"/>
      <c r="AC51" s="155"/>
      <c r="AD51" s="156"/>
      <c r="AE51" s="34"/>
      <c r="AF51" s="27">
        <v>1228</v>
      </c>
      <c r="AG51" s="2"/>
      <c r="AH51" s="28">
        <f t="shared" si="0"/>
        <v>1228</v>
      </c>
      <c r="AI51" s="36">
        <v>1460.6</v>
      </c>
      <c r="AJ51" s="1"/>
      <c r="AK51" s="37">
        <f t="shared" si="1"/>
        <v>1460.6</v>
      </c>
    </row>
    <row r="52" spans="1:37">
      <c r="A52" s="2" t="s">
        <v>85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2"/>
      <c r="O52" s="2"/>
      <c r="P52" s="2"/>
      <c r="Q52" s="22">
        <v>8.8000000000000007</v>
      </c>
      <c r="R52" s="123">
        <v>237</v>
      </c>
      <c r="S52" s="124">
        <v>386</v>
      </c>
      <c r="T52" s="125">
        <f t="shared" si="2"/>
        <v>623</v>
      </c>
      <c r="U52" s="124"/>
      <c r="V52" s="124"/>
      <c r="W52" s="125"/>
      <c r="X52" s="127">
        <f t="shared" si="3"/>
        <v>623</v>
      </c>
      <c r="Y52" s="142">
        <v>15.2</v>
      </c>
      <c r="Z52" s="140">
        <v>23.2</v>
      </c>
      <c r="AA52" s="141">
        <f t="shared" si="4"/>
        <v>38.4</v>
      </c>
      <c r="AB52" s="154"/>
      <c r="AC52" s="155"/>
      <c r="AD52" s="156"/>
      <c r="AE52" s="34"/>
      <c r="AF52" s="27">
        <v>598</v>
      </c>
      <c r="AG52" s="2">
        <v>279</v>
      </c>
      <c r="AH52" s="28">
        <f t="shared" si="0"/>
        <v>877</v>
      </c>
      <c r="AI52" s="36">
        <v>459</v>
      </c>
      <c r="AJ52" s="1">
        <v>289</v>
      </c>
      <c r="AK52" s="37">
        <f t="shared" si="1"/>
        <v>748</v>
      </c>
    </row>
    <row r="53" spans="1:37">
      <c r="A53" s="2" t="s">
        <v>86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"/>
      <c r="O53" s="2"/>
      <c r="P53" s="2"/>
      <c r="Q53" s="22"/>
      <c r="R53" s="123">
        <v>43</v>
      </c>
      <c r="S53" s="124">
        <v>151</v>
      </c>
      <c r="T53" s="125">
        <f t="shared" si="2"/>
        <v>194</v>
      </c>
      <c r="U53" s="124">
        <v>8</v>
      </c>
      <c r="V53" s="124"/>
      <c r="W53" s="125">
        <f t="shared" ref="W53:W68" si="5">U53+V53</f>
        <v>8</v>
      </c>
      <c r="X53" s="127">
        <f t="shared" si="3"/>
        <v>202</v>
      </c>
      <c r="Y53" s="142">
        <v>4</v>
      </c>
      <c r="Z53" s="140"/>
      <c r="AA53" s="141">
        <f t="shared" si="4"/>
        <v>4</v>
      </c>
      <c r="AB53" s="154"/>
      <c r="AC53" s="155"/>
      <c r="AD53" s="156"/>
      <c r="AE53" s="34"/>
      <c r="AF53" s="27">
        <v>249</v>
      </c>
      <c r="AG53" s="2">
        <v>47</v>
      </c>
      <c r="AH53" s="28">
        <f t="shared" si="0"/>
        <v>296</v>
      </c>
      <c r="AI53" s="36">
        <v>65</v>
      </c>
      <c r="AJ53" s="1">
        <v>40</v>
      </c>
      <c r="AK53" s="37">
        <f t="shared" si="1"/>
        <v>105</v>
      </c>
    </row>
    <row r="54" spans="1:37">
      <c r="A54" s="2" t="s">
        <v>87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2"/>
      <c r="O54" s="6">
        <v>13</v>
      </c>
      <c r="P54" s="2"/>
      <c r="Q54" s="22"/>
      <c r="R54" s="123">
        <v>87</v>
      </c>
      <c r="S54" s="124">
        <v>210</v>
      </c>
      <c r="T54" s="125">
        <f t="shared" si="2"/>
        <v>297</v>
      </c>
      <c r="U54" s="124">
        <v>11</v>
      </c>
      <c r="V54" s="124">
        <v>4</v>
      </c>
      <c r="W54" s="125">
        <f t="shared" si="5"/>
        <v>15</v>
      </c>
      <c r="X54" s="127">
        <f t="shared" si="3"/>
        <v>312</v>
      </c>
      <c r="Y54" s="142">
        <v>20.8</v>
      </c>
      <c r="Z54" s="140">
        <v>12</v>
      </c>
      <c r="AA54" s="141">
        <f t="shared" si="4"/>
        <v>32.799999999999997</v>
      </c>
      <c r="AB54" s="154"/>
      <c r="AC54" s="155">
        <v>25</v>
      </c>
      <c r="AD54" s="156"/>
      <c r="AE54" s="34"/>
      <c r="AF54" s="27">
        <v>311</v>
      </c>
      <c r="AG54" s="2">
        <v>215</v>
      </c>
      <c r="AH54" s="28">
        <f t="shared" si="0"/>
        <v>526</v>
      </c>
      <c r="AI54" s="36">
        <v>214</v>
      </c>
      <c r="AJ54" s="1">
        <v>75</v>
      </c>
      <c r="AK54" s="37">
        <f t="shared" si="1"/>
        <v>289</v>
      </c>
    </row>
    <row r="55" spans="1:37">
      <c r="A55" s="2" t="s">
        <v>88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6">
        <v>22</v>
      </c>
      <c r="O55" s="2"/>
      <c r="P55" s="2"/>
      <c r="Q55" s="22">
        <v>6</v>
      </c>
      <c r="R55" s="123">
        <v>238</v>
      </c>
      <c r="S55" s="124">
        <v>154</v>
      </c>
      <c r="T55" s="125">
        <f t="shared" si="2"/>
        <v>392</v>
      </c>
      <c r="U55" s="124"/>
      <c r="V55" s="124"/>
      <c r="W55" s="125"/>
      <c r="X55" s="127">
        <f t="shared" si="3"/>
        <v>392</v>
      </c>
      <c r="Y55" s="142">
        <v>18</v>
      </c>
      <c r="Z55" s="140">
        <v>12.8</v>
      </c>
      <c r="AA55" s="141">
        <f t="shared" si="4"/>
        <v>30.8</v>
      </c>
      <c r="AB55" s="154"/>
      <c r="AC55" s="155"/>
      <c r="AD55" s="156"/>
      <c r="AE55" s="34"/>
      <c r="AF55" s="27">
        <v>272.7</v>
      </c>
      <c r="AG55" s="2">
        <v>220</v>
      </c>
      <c r="AH55" s="28">
        <f t="shared" si="0"/>
        <v>492.7</v>
      </c>
      <c r="AI55" s="36">
        <v>450</v>
      </c>
      <c r="AJ55" s="1">
        <v>70</v>
      </c>
      <c r="AK55" s="37">
        <f t="shared" si="1"/>
        <v>520</v>
      </c>
    </row>
    <row r="56" spans="1:37">
      <c r="A56" s="2" t="s">
        <v>89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"/>
      <c r="O56" s="2"/>
      <c r="P56" s="2"/>
      <c r="Q56" s="22"/>
      <c r="R56" s="123">
        <v>68</v>
      </c>
      <c r="S56" s="124">
        <v>99</v>
      </c>
      <c r="T56" s="125">
        <f t="shared" si="2"/>
        <v>167</v>
      </c>
      <c r="U56" s="124"/>
      <c r="V56" s="124"/>
      <c r="W56" s="125"/>
      <c r="X56" s="127">
        <f t="shared" si="3"/>
        <v>167</v>
      </c>
      <c r="Y56" s="142">
        <v>14.4</v>
      </c>
      <c r="Z56" s="140">
        <v>6.4</v>
      </c>
      <c r="AA56" s="141">
        <f t="shared" si="4"/>
        <v>20.8</v>
      </c>
      <c r="AB56" s="154"/>
      <c r="AC56" s="155"/>
      <c r="AD56" s="156"/>
      <c r="AE56" s="34"/>
      <c r="AF56" s="27">
        <v>200</v>
      </c>
      <c r="AG56" s="2">
        <v>90</v>
      </c>
      <c r="AH56" s="28">
        <f t="shared" si="0"/>
        <v>290</v>
      </c>
      <c r="AI56" s="36">
        <v>122.39999999999999</v>
      </c>
      <c r="AJ56" s="1">
        <v>16.8</v>
      </c>
      <c r="AK56" s="37">
        <f t="shared" si="1"/>
        <v>139.19999999999999</v>
      </c>
    </row>
    <row r="57" spans="1:37">
      <c r="A57" s="2" t="s">
        <v>90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5">
        <v>19.7</v>
      </c>
      <c r="O57" s="2"/>
      <c r="P57" s="2"/>
      <c r="Q57" s="22">
        <v>3</v>
      </c>
      <c r="R57" s="123">
        <v>83</v>
      </c>
      <c r="S57" s="124">
        <v>330</v>
      </c>
      <c r="T57" s="125">
        <f t="shared" si="2"/>
        <v>413</v>
      </c>
      <c r="U57" s="124"/>
      <c r="V57" s="124"/>
      <c r="W57" s="125"/>
      <c r="X57" s="127">
        <f t="shared" si="3"/>
        <v>413</v>
      </c>
      <c r="Y57" s="142">
        <v>9.6</v>
      </c>
      <c r="Z57" s="140">
        <v>12</v>
      </c>
      <c r="AA57" s="141">
        <f t="shared" si="4"/>
        <v>21.6</v>
      </c>
      <c r="AB57" s="154"/>
      <c r="AC57" s="155"/>
      <c r="AD57" s="156"/>
      <c r="AE57" s="34"/>
      <c r="AF57" s="27">
        <v>255</v>
      </c>
      <c r="AG57" s="2">
        <v>108</v>
      </c>
      <c r="AH57" s="28">
        <f t="shared" si="0"/>
        <v>363</v>
      </c>
      <c r="AI57" s="36">
        <v>80</v>
      </c>
      <c r="AJ57" s="1">
        <v>60</v>
      </c>
      <c r="AK57" s="37">
        <f t="shared" si="1"/>
        <v>140</v>
      </c>
    </row>
    <row r="58" spans="1:37">
      <c r="A58" s="2" t="s">
        <v>91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2"/>
      <c r="O58" s="2"/>
      <c r="P58" s="2"/>
      <c r="Q58" s="22"/>
      <c r="R58" s="123">
        <v>92</v>
      </c>
      <c r="S58" s="129">
        <v>259</v>
      </c>
      <c r="T58" s="125">
        <f t="shared" si="2"/>
        <v>351</v>
      </c>
      <c r="U58" s="124"/>
      <c r="V58" s="124"/>
      <c r="W58" s="125"/>
      <c r="X58" s="127">
        <f t="shared" si="3"/>
        <v>351</v>
      </c>
      <c r="Y58" s="142"/>
      <c r="Z58" s="140">
        <v>5.6</v>
      </c>
      <c r="AA58" s="141">
        <f t="shared" si="4"/>
        <v>5.6</v>
      </c>
      <c r="AB58" s="154"/>
      <c r="AC58" s="155"/>
      <c r="AD58" s="156"/>
      <c r="AE58" s="34"/>
      <c r="AF58" s="27">
        <v>139</v>
      </c>
      <c r="AG58" s="2">
        <v>70</v>
      </c>
      <c r="AH58" s="28">
        <f t="shared" si="0"/>
        <v>209</v>
      </c>
      <c r="AI58" s="36">
        <v>50</v>
      </c>
      <c r="AJ58" s="1">
        <v>20</v>
      </c>
      <c r="AK58" s="37">
        <f t="shared" si="1"/>
        <v>70</v>
      </c>
    </row>
    <row r="59" spans="1:37">
      <c r="A59" s="2" t="s">
        <v>92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2"/>
      <c r="O59" s="2"/>
      <c r="P59" s="2"/>
      <c r="Q59" s="22"/>
      <c r="R59" s="123"/>
      <c r="S59" s="124">
        <v>371</v>
      </c>
      <c r="T59" s="125">
        <f t="shared" si="2"/>
        <v>371</v>
      </c>
      <c r="U59" s="124"/>
      <c r="V59" s="124"/>
      <c r="W59" s="125"/>
      <c r="X59" s="127">
        <f t="shared" si="3"/>
        <v>371</v>
      </c>
      <c r="Y59" s="142"/>
      <c r="Z59" s="140">
        <v>7.2</v>
      </c>
      <c r="AA59" s="141">
        <f t="shared" si="4"/>
        <v>7.2</v>
      </c>
      <c r="AB59" s="154"/>
      <c r="AC59" s="155"/>
      <c r="AD59" s="156"/>
      <c r="AE59" s="34"/>
      <c r="AF59" s="27"/>
      <c r="AG59" s="2">
        <v>160</v>
      </c>
      <c r="AH59" s="28">
        <f t="shared" si="0"/>
        <v>160</v>
      </c>
      <c r="AI59" s="36"/>
      <c r="AJ59" s="1">
        <v>80</v>
      </c>
      <c r="AK59" s="37">
        <f t="shared" si="1"/>
        <v>80</v>
      </c>
    </row>
    <row r="60" spans="1:37">
      <c r="A60" s="2" t="s">
        <v>93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2"/>
      <c r="O60" s="2"/>
      <c r="P60" s="2"/>
      <c r="Q60" s="22"/>
      <c r="R60" s="123"/>
      <c r="S60" s="124">
        <v>239</v>
      </c>
      <c r="T60" s="125">
        <f t="shared" si="2"/>
        <v>239</v>
      </c>
      <c r="U60" s="124"/>
      <c r="V60" s="124"/>
      <c r="W60" s="125"/>
      <c r="X60" s="127">
        <f t="shared" si="3"/>
        <v>239</v>
      </c>
      <c r="Y60" s="142"/>
      <c r="Z60" s="140">
        <v>5.6</v>
      </c>
      <c r="AA60" s="141">
        <f t="shared" si="4"/>
        <v>5.6</v>
      </c>
      <c r="AB60" s="154"/>
      <c r="AC60" s="155"/>
      <c r="AD60" s="156"/>
      <c r="AE60" s="34"/>
      <c r="AF60" s="27"/>
      <c r="AG60" s="2">
        <v>150</v>
      </c>
      <c r="AH60" s="28">
        <f t="shared" si="0"/>
        <v>150</v>
      </c>
      <c r="AI60" s="36"/>
      <c r="AJ60" s="1">
        <v>78</v>
      </c>
      <c r="AK60" s="37">
        <f t="shared" si="1"/>
        <v>78</v>
      </c>
    </row>
    <row r="61" spans="1:37">
      <c r="A61" s="2" t="s">
        <v>94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2"/>
      <c r="O61" s="2"/>
      <c r="P61" s="2"/>
      <c r="Q61" s="22"/>
      <c r="R61" s="123"/>
      <c r="S61" s="124">
        <v>194</v>
      </c>
      <c r="T61" s="125">
        <f t="shared" si="2"/>
        <v>194</v>
      </c>
      <c r="U61" s="124"/>
      <c r="V61" s="124">
        <v>11</v>
      </c>
      <c r="W61" s="125">
        <f t="shared" si="5"/>
        <v>11</v>
      </c>
      <c r="X61" s="127">
        <f t="shared" si="3"/>
        <v>205</v>
      </c>
      <c r="Y61" s="142"/>
      <c r="Z61" s="140">
        <v>6</v>
      </c>
      <c r="AA61" s="141">
        <f t="shared" si="4"/>
        <v>6</v>
      </c>
      <c r="AB61" s="154"/>
      <c r="AC61" s="155"/>
      <c r="AD61" s="156"/>
      <c r="AE61" s="34"/>
      <c r="AF61" s="27"/>
      <c r="AG61" s="2">
        <v>220</v>
      </c>
      <c r="AH61" s="28">
        <f t="shared" si="0"/>
        <v>220</v>
      </c>
      <c r="AI61" s="36"/>
      <c r="AJ61" s="1">
        <v>100</v>
      </c>
      <c r="AK61" s="37">
        <f t="shared" si="1"/>
        <v>100</v>
      </c>
    </row>
    <row r="62" spans="1:37">
      <c r="A62" s="2" t="s">
        <v>95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2"/>
      <c r="O62" s="2"/>
      <c r="P62" s="2"/>
      <c r="Q62" s="22"/>
      <c r="R62" s="123"/>
      <c r="S62" s="124">
        <v>264</v>
      </c>
      <c r="T62" s="125">
        <f t="shared" si="2"/>
        <v>264</v>
      </c>
      <c r="U62" s="124"/>
      <c r="V62" s="124">
        <v>9</v>
      </c>
      <c r="W62" s="125">
        <f t="shared" si="5"/>
        <v>9</v>
      </c>
      <c r="X62" s="127">
        <f t="shared" si="3"/>
        <v>273</v>
      </c>
      <c r="Y62" s="142"/>
      <c r="Z62" s="140">
        <v>6.4</v>
      </c>
      <c r="AA62" s="141">
        <f t="shared" si="4"/>
        <v>6.4</v>
      </c>
      <c r="AB62" s="154"/>
      <c r="AC62" s="155"/>
      <c r="AD62" s="156"/>
      <c r="AE62" s="34"/>
      <c r="AF62" s="27"/>
      <c r="AG62" s="2">
        <v>196</v>
      </c>
      <c r="AH62" s="28">
        <f t="shared" si="0"/>
        <v>196</v>
      </c>
      <c r="AI62" s="36"/>
      <c r="AJ62" s="1">
        <v>80</v>
      </c>
      <c r="AK62" s="37">
        <f t="shared" si="1"/>
        <v>80</v>
      </c>
    </row>
    <row r="63" spans="1:37">
      <c r="A63" s="2" t="s">
        <v>96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2"/>
      <c r="O63" s="2"/>
      <c r="P63" s="2"/>
      <c r="Q63" s="22"/>
      <c r="R63" s="123"/>
      <c r="S63" s="124">
        <v>233</v>
      </c>
      <c r="T63" s="125">
        <f t="shared" si="2"/>
        <v>233</v>
      </c>
      <c r="U63" s="124"/>
      <c r="V63" s="124"/>
      <c r="W63" s="125"/>
      <c r="X63" s="127">
        <f t="shared" si="3"/>
        <v>233</v>
      </c>
      <c r="Y63" s="142"/>
      <c r="Z63" s="140">
        <v>5.6</v>
      </c>
      <c r="AA63" s="141">
        <f t="shared" si="4"/>
        <v>5.6</v>
      </c>
      <c r="AB63" s="154"/>
      <c r="AC63" s="155"/>
      <c r="AD63" s="156"/>
      <c r="AE63" s="34"/>
      <c r="AF63" s="27"/>
      <c r="AG63" s="2">
        <v>210</v>
      </c>
      <c r="AH63" s="28">
        <f t="shared" si="0"/>
        <v>210</v>
      </c>
      <c r="AI63" s="36"/>
      <c r="AJ63" s="1">
        <v>81.5</v>
      </c>
      <c r="AK63" s="37">
        <f t="shared" si="1"/>
        <v>81.5</v>
      </c>
    </row>
    <row r="64" spans="1:37">
      <c r="A64" s="2" t="s">
        <v>97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2"/>
      <c r="O64" s="2"/>
      <c r="P64" s="2"/>
      <c r="Q64" s="22"/>
      <c r="R64" s="123"/>
      <c r="S64" s="124">
        <v>268</v>
      </c>
      <c r="T64" s="125">
        <f t="shared" si="2"/>
        <v>268</v>
      </c>
      <c r="U64" s="124"/>
      <c r="V64" s="124"/>
      <c r="W64" s="125"/>
      <c r="X64" s="127">
        <f t="shared" si="3"/>
        <v>268</v>
      </c>
      <c r="Y64" s="142"/>
      <c r="Z64" s="140">
        <v>2.4</v>
      </c>
      <c r="AA64" s="141">
        <f t="shared" si="4"/>
        <v>2.4</v>
      </c>
      <c r="AB64" s="154"/>
      <c r="AC64" s="155"/>
      <c r="AD64" s="156"/>
      <c r="AE64" s="34"/>
      <c r="AF64" s="27"/>
      <c r="AG64" s="2">
        <v>120</v>
      </c>
      <c r="AH64" s="28">
        <f t="shared" si="0"/>
        <v>120</v>
      </c>
      <c r="AI64" s="36"/>
      <c r="AJ64" s="1">
        <v>71.400000000000006</v>
      </c>
      <c r="AK64" s="37">
        <f t="shared" si="1"/>
        <v>71.400000000000006</v>
      </c>
    </row>
    <row r="65" spans="1:37">
      <c r="A65" s="2" t="s">
        <v>98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2"/>
      <c r="O65" s="2"/>
      <c r="P65" s="2"/>
      <c r="Q65" s="22"/>
      <c r="R65" s="123"/>
      <c r="S65" s="124">
        <v>206</v>
      </c>
      <c r="T65" s="125">
        <f t="shared" si="2"/>
        <v>206</v>
      </c>
      <c r="U65" s="124"/>
      <c r="V65" s="124"/>
      <c r="W65" s="125"/>
      <c r="X65" s="127">
        <f t="shared" si="3"/>
        <v>206</v>
      </c>
      <c r="Y65" s="142"/>
      <c r="Z65" s="140">
        <v>4</v>
      </c>
      <c r="AA65" s="141">
        <f t="shared" si="4"/>
        <v>4</v>
      </c>
      <c r="AB65" s="154"/>
      <c r="AC65" s="155"/>
      <c r="AD65" s="156"/>
      <c r="AE65" s="34"/>
      <c r="AF65" s="27"/>
      <c r="AG65" s="2">
        <v>80</v>
      </c>
      <c r="AH65" s="28">
        <f t="shared" si="0"/>
        <v>80</v>
      </c>
      <c r="AI65" s="36"/>
      <c r="AJ65" s="1">
        <v>97.300000000000011</v>
      </c>
      <c r="AK65" s="37">
        <f t="shared" si="1"/>
        <v>97.300000000000011</v>
      </c>
    </row>
    <row r="66" spans="1:37">
      <c r="A66" s="2" t="s">
        <v>99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2"/>
      <c r="O66" s="2"/>
      <c r="P66" s="2"/>
      <c r="Q66" s="22"/>
      <c r="R66" s="123"/>
      <c r="S66" s="124">
        <v>145</v>
      </c>
      <c r="T66" s="125">
        <f t="shared" si="2"/>
        <v>145</v>
      </c>
      <c r="U66" s="124">
        <v>10</v>
      </c>
      <c r="V66" s="124"/>
      <c r="W66" s="125">
        <f t="shared" si="5"/>
        <v>10</v>
      </c>
      <c r="X66" s="127">
        <f t="shared" si="3"/>
        <v>155</v>
      </c>
      <c r="Y66" s="142">
        <v>2</v>
      </c>
      <c r="Z66" s="140">
        <v>2</v>
      </c>
      <c r="AA66" s="141">
        <f t="shared" si="4"/>
        <v>4</v>
      </c>
      <c r="AB66" s="154"/>
      <c r="AC66" s="155"/>
      <c r="AD66" s="156"/>
      <c r="AE66" s="34"/>
      <c r="AF66" s="27">
        <v>117</v>
      </c>
      <c r="AG66" s="2">
        <v>58</v>
      </c>
      <c r="AH66" s="28">
        <f t="shared" si="0"/>
        <v>175</v>
      </c>
      <c r="AI66" s="36">
        <v>66</v>
      </c>
      <c r="AJ66" s="1">
        <v>66</v>
      </c>
      <c r="AK66" s="37">
        <f t="shared" si="1"/>
        <v>132</v>
      </c>
    </row>
    <row r="67" spans="1:37">
      <c r="A67" s="2" t="s">
        <v>100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2"/>
      <c r="O67" s="2"/>
      <c r="P67" s="2"/>
      <c r="Q67" s="22"/>
      <c r="R67" s="123"/>
      <c r="S67" s="124">
        <v>243</v>
      </c>
      <c r="T67" s="125">
        <f t="shared" si="2"/>
        <v>243</v>
      </c>
      <c r="U67" s="124"/>
      <c r="V67" s="124">
        <v>6</v>
      </c>
      <c r="W67" s="125">
        <f t="shared" si="5"/>
        <v>6</v>
      </c>
      <c r="X67" s="127">
        <f t="shared" si="3"/>
        <v>249</v>
      </c>
      <c r="Y67" s="142"/>
      <c r="Z67" s="140">
        <v>7.2</v>
      </c>
      <c r="AA67" s="141">
        <f t="shared" si="4"/>
        <v>7.2</v>
      </c>
      <c r="AB67" s="154"/>
      <c r="AC67" s="155"/>
      <c r="AD67" s="156"/>
      <c r="AE67" s="34"/>
      <c r="AF67" s="27"/>
      <c r="AG67" s="2">
        <v>153</v>
      </c>
      <c r="AH67" s="28">
        <f t="shared" si="0"/>
        <v>153</v>
      </c>
      <c r="AI67" s="36"/>
      <c r="AJ67" s="1">
        <v>150</v>
      </c>
      <c r="AK67" s="37">
        <f t="shared" si="1"/>
        <v>150</v>
      </c>
    </row>
    <row r="68" spans="1:37">
      <c r="A68" s="2" t="s">
        <v>101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2"/>
      <c r="O68" s="2"/>
      <c r="P68" s="2"/>
      <c r="Q68" s="22"/>
      <c r="R68" s="123"/>
      <c r="S68" s="124">
        <v>201</v>
      </c>
      <c r="T68" s="125">
        <f t="shared" si="2"/>
        <v>201</v>
      </c>
      <c r="U68" s="124"/>
      <c r="V68" s="124">
        <v>7</v>
      </c>
      <c r="W68" s="125">
        <f t="shared" si="5"/>
        <v>7</v>
      </c>
      <c r="X68" s="127">
        <f t="shared" si="3"/>
        <v>208</v>
      </c>
      <c r="Y68" s="142"/>
      <c r="Z68" s="140">
        <v>8</v>
      </c>
      <c r="AA68" s="141">
        <f t="shared" si="4"/>
        <v>8</v>
      </c>
      <c r="AB68" s="154"/>
      <c r="AC68" s="155"/>
      <c r="AD68" s="156"/>
      <c r="AE68" s="34"/>
      <c r="AF68" s="27"/>
      <c r="AG68" s="2">
        <v>164</v>
      </c>
      <c r="AH68" s="28">
        <f t="shared" si="0"/>
        <v>164</v>
      </c>
      <c r="AI68" s="36"/>
      <c r="AJ68" s="1">
        <v>80</v>
      </c>
      <c r="AK68" s="37">
        <f t="shared" si="1"/>
        <v>80</v>
      </c>
    </row>
    <row r="69" spans="1:37">
      <c r="A69" s="2" t="s">
        <v>102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2"/>
      <c r="O69" s="2"/>
      <c r="P69" s="2"/>
      <c r="Q69" s="22"/>
      <c r="R69" s="123"/>
      <c r="S69" s="124">
        <v>279</v>
      </c>
      <c r="T69" s="125">
        <f t="shared" si="2"/>
        <v>279</v>
      </c>
      <c r="U69" s="124"/>
      <c r="V69" s="124"/>
      <c r="W69" s="125"/>
      <c r="X69" s="127">
        <f t="shared" si="3"/>
        <v>279</v>
      </c>
      <c r="Y69" s="142"/>
      <c r="Z69" s="140">
        <v>17.2</v>
      </c>
      <c r="AA69" s="141">
        <f t="shared" si="4"/>
        <v>17.2</v>
      </c>
      <c r="AB69" s="154"/>
      <c r="AC69" s="155"/>
      <c r="AD69" s="156"/>
      <c r="AE69" s="34"/>
      <c r="AF69" s="27"/>
      <c r="AG69" s="2">
        <v>180</v>
      </c>
      <c r="AH69" s="28">
        <f t="shared" si="0"/>
        <v>180</v>
      </c>
      <c r="AI69" s="36"/>
      <c r="AJ69" s="1">
        <v>78</v>
      </c>
      <c r="AK69" s="37">
        <f t="shared" si="1"/>
        <v>78</v>
      </c>
    </row>
    <row r="70" spans="1:37" ht="15" thickBot="1">
      <c r="A70" s="2" t="s">
        <v>103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2"/>
      <c r="O70" s="2"/>
      <c r="P70" s="2"/>
      <c r="Q70" s="22"/>
      <c r="R70" s="123"/>
      <c r="S70" s="124">
        <v>243</v>
      </c>
      <c r="T70" s="125">
        <f t="shared" si="2"/>
        <v>243</v>
      </c>
      <c r="U70" s="124"/>
      <c r="V70" s="124"/>
      <c r="W70" s="125"/>
      <c r="X70" s="127">
        <f t="shared" si="3"/>
        <v>243</v>
      </c>
      <c r="Y70" s="143"/>
      <c r="Z70" s="144">
        <v>8</v>
      </c>
      <c r="AA70" s="141">
        <f t="shared" si="4"/>
        <v>8</v>
      </c>
      <c r="AB70" s="154"/>
      <c r="AC70" s="155"/>
      <c r="AD70" s="156"/>
      <c r="AE70" s="34"/>
      <c r="AF70" s="27"/>
      <c r="AG70" s="2">
        <v>180</v>
      </c>
      <c r="AH70" s="28">
        <f t="shared" si="0"/>
        <v>180</v>
      </c>
      <c r="AI70" s="36"/>
      <c r="AJ70" s="1">
        <v>141</v>
      </c>
      <c r="AK70" s="37">
        <f t="shared" si="1"/>
        <v>141</v>
      </c>
    </row>
    <row r="71" spans="1:37" s="20" customFormat="1" hidden="1">
      <c r="A71" s="15" t="s">
        <v>104</v>
      </c>
      <c r="B71" s="18">
        <f>SUM(B5:B37)</f>
        <v>566</v>
      </c>
      <c r="C71" s="18">
        <f t="shared" ref="C71:AI71" si="6">SUM(C5:C37)</f>
        <v>218</v>
      </c>
      <c r="D71" s="18">
        <f t="shared" si="6"/>
        <v>370.9</v>
      </c>
      <c r="E71" s="18">
        <f t="shared" si="6"/>
        <v>2224</v>
      </c>
      <c r="F71" s="18">
        <f t="shared" si="6"/>
        <v>61</v>
      </c>
      <c r="G71" s="18">
        <f t="shared" si="6"/>
        <v>302.39999999999998</v>
      </c>
      <c r="H71" s="18">
        <f t="shared" si="6"/>
        <v>862.30000000000007</v>
      </c>
      <c r="I71" s="18">
        <f t="shared" si="6"/>
        <v>0</v>
      </c>
      <c r="J71" s="18">
        <f t="shared" si="6"/>
        <v>72</v>
      </c>
      <c r="K71" s="18">
        <f t="shared" si="6"/>
        <v>70</v>
      </c>
      <c r="L71" s="18"/>
      <c r="M71" s="18"/>
      <c r="N71" s="15">
        <f t="shared" si="6"/>
        <v>0</v>
      </c>
      <c r="O71" s="15">
        <f t="shared" si="6"/>
        <v>0</v>
      </c>
      <c r="P71" s="15">
        <f t="shared" si="6"/>
        <v>0</v>
      </c>
      <c r="Q71" s="25">
        <f t="shared" si="6"/>
        <v>0</v>
      </c>
      <c r="R71" s="130">
        <f t="shared" si="6"/>
        <v>0</v>
      </c>
      <c r="S71" s="131">
        <f t="shared" si="6"/>
        <v>0</v>
      </c>
      <c r="T71" s="131">
        <f t="shared" si="6"/>
        <v>0</v>
      </c>
      <c r="U71" s="131">
        <f t="shared" si="6"/>
        <v>0</v>
      </c>
      <c r="V71" s="131">
        <f t="shared" si="6"/>
        <v>0</v>
      </c>
      <c r="W71" s="131">
        <f t="shared" si="6"/>
        <v>0</v>
      </c>
      <c r="X71" s="132">
        <f t="shared" si="6"/>
        <v>0</v>
      </c>
      <c r="Y71" s="145">
        <f t="shared" si="6"/>
        <v>0</v>
      </c>
      <c r="Z71" s="146">
        <f t="shared" si="6"/>
        <v>0</v>
      </c>
      <c r="AA71" s="147">
        <f t="shared" si="6"/>
        <v>0</v>
      </c>
      <c r="AB71" s="38">
        <f t="shared" si="6"/>
        <v>0</v>
      </c>
      <c r="AC71" s="19">
        <f t="shared" si="6"/>
        <v>0</v>
      </c>
      <c r="AD71" s="39">
        <f t="shared" si="6"/>
        <v>0</v>
      </c>
      <c r="AE71" s="35" t="e">
        <f t="shared" si="6"/>
        <v>#REF!</v>
      </c>
      <c r="AF71" s="29">
        <f t="shared" si="6"/>
        <v>0</v>
      </c>
      <c r="AG71" s="15">
        <f t="shared" si="6"/>
        <v>0</v>
      </c>
      <c r="AH71" s="30">
        <f t="shared" si="6"/>
        <v>0</v>
      </c>
      <c r="AI71" s="38">
        <f t="shared" si="6"/>
        <v>0</v>
      </c>
      <c r="AJ71" s="19">
        <f t="shared" ref="AJ71:AK71" si="7">SUM(AJ5:AJ37)</f>
        <v>1.7000000000000002</v>
      </c>
      <c r="AK71" s="39">
        <f t="shared" si="7"/>
        <v>8760</v>
      </c>
    </row>
    <row r="72" spans="1:37" s="20" customFormat="1" ht="15" thickBot="1">
      <c r="A72" s="15" t="s">
        <v>156</v>
      </c>
      <c r="B72" s="18">
        <f>SUM(B38:B70)</f>
        <v>0</v>
      </c>
      <c r="C72" s="18">
        <f t="shared" ref="C72:AK72" si="8">SUM(C38:C70)</f>
        <v>0</v>
      </c>
      <c r="D72" s="18">
        <f t="shared" si="8"/>
        <v>62</v>
      </c>
      <c r="E72" s="18">
        <f t="shared" si="8"/>
        <v>0</v>
      </c>
      <c r="F72" s="18">
        <f t="shared" si="8"/>
        <v>0</v>
      </c>
      <c r="G72" s="18">
        <f t="shared" si="8"/>
        <v>0</v>
      </c>
      <c r="H72" s="18">
        <f t="shared" si="8"/>
        <v>0</v>
      </c>
      <c r="I72" s="18">
        <f t="shared" si="8"/>
        <v>0</v>
      </c>
      <c r="J72" s="18">
        <f t="shared" si="8"/>
        <v>0</v>
      </c>
      <c r="K72" s="18">
        <f t="shared" si="8"/>
        <v>0</v>
      </c>
      <c r="L72" s="18"/>
      <c r="M72" s="18"/>
      <c r="N72" s="18">
        <f t="shared" si="8"/>
        <v>129.19999999999999</v>
      </c>
      <c r="O72" s="18">
        <f t="shared" si="8"/>
        <v>57.5</v>
      </c>
      <c r="P72" s="18">
        <f t="shared" si="8"/>
        <v>40.5</v>
      </c>
      <c r="Q72" s="26">
        <f t="shared" si="8"/>
        <v>47.298000000000002</v>
      </c>
      <c r="R72" s="133">
        <f t="shared" si="8"/>
        <v>1275</v>
      </c>
      <c r="S72" s="134">
        <f t="shared" si="8"/>
        <v>5023</v>
      </c>
      <c r="T72" s="134">
        <f>SUM(T38:T70)</f>
        <v>6298</v>
      </c>
      <c r="U72" s="134">
        <f t="shared" si="8"/>
        <v>69</v>
      </c>
      <c r="V72" s="134">
        <f t="shared" si="8"/>
        <v>37</v>
      </c>
      <c r="W72" s="135">
        <f t="shared" si="8"/>
        <v>106</v>
      </c>
      <c r="X72" s="136">
        <f t="shared" si="8"/>
        <v>6404</v>
      </c>
      <c r="Y72" s="158">
        <f t="shared" si="8"/>
        <v>172</v>
      </c>
      <c r="Z72" s="148">
        <f>SUM(Z38:Z70)</f>
        <v>164.39999999999998</v>
      </c>
      <c r="AA72" s="148">
        <f>SUM(AA38:AA70)</f>
        <v>336.4</v>
      </c>
      <c r="AB72" s="40">
        <f t="shared" si="8"/>
        <v>17</v>
      </c>
      <c r="AC72" s="41">
        <f t="shared" si="8"/>
        <v>25</v>
      </c>
      <c r="AD72" s="42">
        <f t="shared" si="8"/>
        <v>143</v>
      </c>
      <c r="AE72" s="43">
        <f t="shared" si="8"/>
        <v>43.1</v>
      </c>
      <c r="AF72" s="31">
        <f t="shared" si="8"/>
        <v>3695.7</v>
      </c>
      <c r="AG72" s="32">
        <f t="shared" si="8"/>
        <v>3082</v>
      </c>
      <c r="AH72" s="33">
        <f t="shared" si="8"/>
        <v>6777.7</v>
      </c>
      <c r="AI72" s="40">
        <f t="shared" si="8"/>
        <v>3695</v>
      </c>
      <c r="AJ72" s="41">
        <f t="shared" si="8"/>
        <v>1823</v>
      </c>
      <c r="AK72" s="42">
        <f t="shared" si="8"/>
        <v>5518</v>
      </c>
    </row>
  </sheetData>
  <mergeCells count="49">
    <mergeCell ref="A1:A4"/>
    <mergeCell ref="B1:Q1"/>
    <mergeCell ref="R1:X1"/>
    <mergeCell ref="Y1:AA1"/>
    <mergeCell ref="AB1:AK1"/>
    <mergeCell ref="B2:K2"/>
    <mergeCell ref="N2:Q2"/>
    <mergeCell ref="R2:T2"/>
    <mergeCell ref="U2:X2"/>
    <mergeCell ref="AI2:AK2"/>
    <mergeCell ref="B3:B4"/>
    <mergeCell ref="C3:C4"/>
    <mergeCell ref="D3:D4"/>
    <mergeCell ref="E3:E4"/>
    <mergeCell ref="F3:F4"/>
    <mergeCell ref="L3:L4"/>
    <mergeCell ref="Y2:AA2"/>
    <mergeCell ref="AB2:AE2"/>
    <mergeCell ref="AF2:AH2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G3:G4"/>
    <mergeCell ref="H3:H4"/>
    <mergeCell ref="I3:I4"/>
    <mergeCell ref="J3:J4"/>
    <mergeCell ref="K3:K4"/>
    <mergeCell ref="W3:W4"/>
    <mergeCell ref="AD3:AD4"/>
    <mergeCell ref="Y3:Y4"/>
    <mergeCell ref="Z3:Z4"/>
    <mergeCell ref="AA3:AA4"/>
    <mergeCell ref="AB3:AB4"/>
    <mergeCell ref="AC3:AC4"/>
    <mergeCell ref="AI3:AI4"/>
    <mergeCell ref="AJ3:AJ4"/>
    <mergeCell ref="AK3:AK4"/>
    <mergeCell ref="AE3:AE4"/>
    <mergeCell ref="AF3:AF4"/>
    <mergeCell ref="AG3:AG4"/>
    <mergeCell ref="AH3:AH4"/>
  </mergeCells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38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32" sqref="B32"/>
    </sheetView>
  </sheetViews>
  <sheetFormatPr defaultRowHeight="14.4"/>
  <cols>
    <col min="1" max="1" width="28.5546875" customWidth="1"/>
    <col min="2" max="3" width="8.33203125" customWidth="1"/>
    <col min="4" max="4" width="8.33203125" style="14" customWidth="1"/>
    <col min="5" max="5" width="10" customWidth="1"/>
    <col min="6" max="8" width="5.5546875" customWidth="1"/>
    <col min="9" max="9" width="7.44140625" customWidth="1"/>
    <col min="10" max="12" width="5.33203125" customWidth="1"/>
    <col min="13" max="13" width="7.33203125" customWidth="1"/>
    <col min="14" max="15" width="5.6640625" customWidth="1"/>
    <col min="16" max="16" width="5.6640625" style="14" customWidth="1"/>
    <col min="17" max="18" width="6.33203125" customWidth="1"/>
    <col min="19" max="19" width="6.33203125" style="14" customWidth="1"/>
    <col min="20" max="21" width="6.33203125" customWidth="1"/>
    <col min="22" max="22" width="6.33203125" style="14" customWidth="1"/>
    <col min="23" max="24" width="6.33203125" customWidth="1"/>
    <col min="25" max="25" width="6.33203125" style="14" customWidth="1"/>
    <col min="28" max="29" width="7.21875" customWidth="1"/>
    <col min="30" max="30" width="7.21875" style="14" customWidth="1"/>
    <col min="31" max="32" width="7.21875" customWidth="1"/>
    <col min="33" max="33" width="7.21875" style="14" customWidth="1"/>
    <col min="34" max="35" width="7.21875" customWidth="1"/>
    <col min="36" max="36" width="7.21875" style="14" customWidth="1"/>
    <col min="37" max="38" width="7.21875" customWidth="1"/>
    <col min="39" max="39" width="7.21875" style="14" customWidth="1"/>
    <col min="40" max="41" width="7.21875" customWidth="1"/>
    <col min="42" max="42" width="7.21875" style="14" customWidth="1"/>
    <col min="43" max="45" width="11.21875" customWidth="1"/>
  </cols>
  <sheetData>
    <row r="1" spans="1:45" ht="31.2" customHeight="1">
      <c r="A1" s="101" t="s">
        <v>0</v>
      </c>
      <c r="B1" s="109" t="s">
        <v>106</v>
      </c>
      <c r="C1" s="110"/>
      <c r="D1" s="110"/>
      <c r="E1" s="110"/>
      <c r="F1" s="111" t="s">
        <v>116</v>
      </c>
      <c r="G1" s="111"/>
      <c r="H1" s="111"/>
      <c r="I1" s="114" t="s">
        <v>108</v>
      </c>
      <c r="J1" s="114"/>
      <c r="K1" s="114"/>
      <c r="L1" s="114"/>
      <c r="M1" s="114"/>
      <c r="N1" s="108" t="s">
        <v>111</v>
      </c>
      <c r="O1" s="108"/>
      <c r="P1" s="108"/>
      <c r="Q1" s="104" t="s">
        <v>112</v>
      </c>
      <c r="R1" s="105"/>
      <c r="S1" s="105"/>
      <c r="T1" s="105"/>
      <c r="U1" s="105"/>
      <c r="V1" s="105"/>
      <c r="W1" s="105"/>
      <c r="X1" s="105"/>
      <c r="Y1" s="106"/>
      <c r="Z1" s="11" t="s">
        <v>109</v>
      </c>
      <c r="AA1" s="11"/>
      <c r="AB1" s="108" t="s">
        <v>110</v>
      </c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 t="s">
        <v>113</v>
      </c>
      <c r="AR1" s="107" t="s">
        <v>107</v>
      </c>
      <c r="AS1" s="107"/>
    </row>
    <row r="2" spans="1:45" ht="55.8" customHeight="1">
      <c r="A2" s="102"/>
      <c r="B2" s="109" t="s">
        <v>114</v>
      </c>
      <c r="C2" s="110"/>
      <c r="D2" s="110"/>
      <c r="E2" s="47" t="s">
        <v>115</v>
      </c>
      <c r="F2" s="111"/>
      <c r="G2" s="111"/>
      <c r="H2" s="111"/>
      <c r="I2" s="112" t="s">
        <v>155</v>
      </c>
      <c r="J2" s="108" t="s">
        <v>119</v>
      </c>
      <c r="K2" s="108"/>
      <c r="L2" s="108"/>
      <c r="M2" s="11" t="s">
        <v>154</v>
      </c>
      <c r="N2" s="108"/>
      <c r="O2" s="108"/>
      <c r="P2" s="108"/>
      <c r="Q2" s="108" t="s">
        <v>127</v>
      </c>
      <c r="R2" s="108"/>
      <c r="S2" s="108"/>
      <c r="T2" s="108" t="s">
        <v>128</v>
      </c>
      <c r="U2" s="108"/>
      <c r="V2" s="108"/>
      <c r="W2" s="108" t="s">
        <v>152</v>
      </c>
      <c r="X2" s="108"/>
      <c r="Y2" s="108"/>
      <c r="Z2" s="11" t="s">
        <v>120</v>
      </c>
      <c r="AA2" s="11" t="s">
        <v>121</v>
      </c>
      <c r="AB2" s="108" t="s">
        <v>122</v>
      </c>
      <c r="AC2" s="108"/>
      <c r="AD2" s="108"/>
      <c r="AE2" s="108" t="s">
        <v>123</v>
      </c>
      <c r="AF2" s="108"/>
      <c r="AG2" s="108"/>
      <c r="AH2" s="108" t="s">
        <v>124</v>
      </c>
      <c r="AI2" s="108"/>
      <c r="AJ2" s="108"/>
      <c r="AK2" s="108" t="s">
        <v>125</v>
      </c>
      <c r="AL2" s="108"/>
      <c r="AM2" s="108"/>
      <c r="AN2" s="108" t="s">
        <v>126</v>
      </c>
      <c r="AO2" s="108"/>
      <c r="AP2" s="108"/>
      <c r="AQ2" s="108"/>
      <c r="AR2" s="47" t="s">
        <v>117</v>
      </c>
      <c r="AS2" s="47" t="s">
        <v>118</v>
      </c>
    </row>
    <row r="3" spans="1:45" ht="45" customHeight="1">
      <c r="A3" s="102"/>
      <c r="B3" s="107" t="s">
        <v>129</v>
      </c>
      <c r="C3" s="107"/>
      <c r="D3" s="107"/>
      <c r="E3" s="7" t="s">
        <v>153</v>
      </c>
      <c r="F3" s="51" t="s">
        <v>130</v>
      </c>
      <c r="G3" s="51" t="s">
        <v>131</v>
      </c>
      <c r="H3" s="51" t="s">
        <v>132</v>
      </c>
      <c r="I3" s="113"/>
      <c r="J3" s="108" t="s">
        <v>134</v>
      </c>
      <c r="K3" s="108"/>
      <c r="L3" s="108"/>
      <c r="M3" s="11" t="s">
        <v>134</v>
      </c>
      <c r="N3" s="108" t="s">
        <v>137</v>
      </c>
      <c r="O3" s="108"/>
      <c r="P3" s="108"/>
      <c r="Q3" s="108" t="s">
        <v>137</v>
      </c>
      <c r="R3" s="108"/>
      <c r="S3" s="108"/>
      <c r="T3" s="108" t="s">
        <v>137</v>
      </c>
      <c r="U3" s="108"/>
      <c r="V3" s="108"/>
      <c r="W3" s="108" t="s">
        <v>137</v>
      </c>
      <c r="X3" s="108"/>
      <c r="Y3" s="108"/>
      <c r="Z3" s="11" t="s">
        <v>135</v>
      </c>
      <c r="AA3" s="11" t="s">
        <v>136</v>
      </c>
      <c r="AB3" s="108" t="s">
        <v>137</v>
      </c>
      <c r="AC3" s="108"/>
      <c r="AD3" s="108"/>
      <c r="AE3" s="108" t="s">
        <v>137</v>
      </c>
      <c r="AF3" s="108"/>
      <c r="AG3" s="108"/>
      <c r="AH3" s="108" t="s">
        <v>137</v>
      </c>
      <c r="AI3" s="108"/>
      <c r="AJ3" s="108"/>
      <c r="AK3" s="108" t="s">
        <v>137</v>
      </c>
      <c r="AL3" s="108"/>
      <c r="AM3" s="108"/>
      <c r="AN3" s="108" t="s">
        <v>137</v>
      </c>
      <c r="AO3" s="108"/>
      <c r="AP3" s="58"/>
      <c r="AQ3" s="11" t="s">
        <v>137</v>
      </c>
      <c r="AR3" s="7" t="s">
        <v>133</v>
      </c>
      <c r="AS3" s="7" t="s">
        <v>133</v>
      </c>
    </row>
    <row r="4" spans="1:45" ht="27.6">
      <c r="A4" s="103"/>
      <c r="B4" s="7" t="s">
        <v>138</v>
      </c>
      <c r="C4" s="7" t="s">
        <v>139</v>
      </c>
      <c r="D4" s="50" t="s">
        <v>151</v>
      </c>
      <c r="E4" s="7" t="s">
        <v>138</v>
      </c>
      <c r="F4" s="51" t="s">
        <v>138</v>
      </c>
      <c r="G4" s="51" t="s">
        <v>138</v>
      </c>
      <c r="H4" s="51" t="s">
        <v>138</v>
      </c>
      <c r="I4" s="57" t="s">
        <v>138</v>
      </c>
      <c r="J4" s="11" t="s">
        <v>138</v>
      </c>
      <c r="K4" s="11" t="s">
        <v>139</v>
      </c>
      <c r="L4" s="11" t="s">
        <v>151</v>
      </c>
      <c r="M4" s="11" t="s">
        <v>138</v>
      </c>
      <c r="N4" s="11" t="s">
        <v>138</v>
      </c>
      <c r="O4" s="11" t="s">
        <v>139</v>
      </c>
      <c r="P4" s="58" t="s">
        <v>151</v>
      </c>
      <c r="Q4" s="11" t="s">
        <v>138</v>
      </c>
      <c r="R4" s="11" t="s">
        <v>139</v>
      </c>
      <c r="S4" s="58" t="s">
        <v>151</v>
      </c>
      <c r="T4" s="11" t="s">
        <v>138</v>
      </c>
      <c r="U4" s="11" t="s">
        <v>139</v>
      </c>
      <c r="V4" s="58" t="s">
        <v>151</v>
      </c>
      <c r="W4" s="11" t="s">
        <v>138</v>
      </c>
      <c r="X4" s="11" t="s">
        <v>139</v>
      </c>
      <c r="Y4" s="58" t="s">
        <v>151</v>
      </c>
      <c r="Z4" s="11" t="s">
        <v>138</v>
      </c>
      <c r="AA4" s="11" t="s">
        <v>138</v>
      </c>
      <c r="AB4" s="11" t="s">
        <v>138</v>
      </c>
      <c r="AC4" s="11" t="s">
        <v>139</v>
      </c>
      <c r="AD4" s="58" t="s">
        <v>151</v>
      </c>
      <c r="AE4" s="11" t="s">
        <v>138</v>
      </c>
      <c r="AF4" s="11" t="s">
        <v>139</v>
      </c>
      <c r="AG4" s="58" t="s">
        <v>151</v>
      </c>
      <c r="AH4" s="11" t="s">
        <v>138</v>
      </c>
      <c r="AI4" s="11" t="s">
        <v>139</v>
      </c>
      <c r="AJ4" s="58" t="s">
        <v>151</v>
      </c>
      <c r="AK4" s="11" t="s">
        <v>138</v>
      </c>
      <c r="AL4" s="11" t="s">
        <v>139</v>
      </c>
      <c r="AM4" s="58" t="s">
        <v>151</v>
      </c>
      <c r="AN4" s="11" t="s">
        <v>138</v>
      </c>
      <c r="AO4" s="11" t="s">
        <v>139</v>
      </c>
      <c r="AP4" s="58" t="s">
        <v>151</v>
      </c>
      <c r="AQ4" s="11" t="s">
        <v>138</v>
      </c>
      <c r="AR4" s="7" t="s">
        <v>138</v>
      </c>
      <c r="AS4" s="7" t="s">
        <v>138</v>
      </c>
    </row>
    <row r="5" spans="1:45">
      <c r="A5" s="12" t="s">
        <v>71</v>
      </c>
      <c r="B5" s="48">
        <v>1000</v>
      </c>
      <c r="C5" s="48">
        <v>0</v>
      </c>
      <c r="D5" s="49">
        <f>B5+C5</f>
        <v>1000</v>
      </c>
      <c r="E5" s="48">
        <v>0</v>
      </c>
      <c r="F5" s="52">
        <v>746</v>
      </c>
      <c r="G5" s="52">
        <v>42</v>
      </c>
      <c r="H5" s="52">
        <v>241</v>
      </c>
      <c r="I5" s="56">
        <v>2</v>
      </c>
      <c r="J5" s="48">
        <v>6</v>
      </c>
      <c r="K5" s="48">
        <v>0</v>
      </c>
      <c r="L5" s="48">
        <f>J5+K5</f>
        <v>6</v>
      </c>
      <c r="M5" s="8">
        <v>10</v>
      </c>
      <c r="N5" s="8">
        <v>0</v>
      </c>
      <c r="O5" s="8">
        <v>0</v>
      </c>
      <c r="P5" s="60">
        <f>N5+O5</f>
        <v>0</v>
      </c>
      <c r="Q5" s="48">
        <v>0</v>
      </c>
      <c r="R5" s="48">
        <v>0</v>
      </c>
      <c r="S5" s="49">
        <f>Q5+R5</f>
        <v>0</v>
      </c>
      <c r="T5" s="48">
        <v>113</v>
      </c>
      <c r="U5" s="48">
        <v>0</v>
      </c>
      <c r="V5" s="49">
        <f>T5+U5</f>
        <v>113</v>
      </c>
      <c r="W5" s="48">
        <f>Q5+T5</f>
        <v>113</v>
      </c>
      <c r="X5" s="48">
        <f>R5+U5</f>
        <v>0</v>
      </c>
      <c r="Y5" s="49">
        <f>W5+X5</f>
        <v>113</v>
      </c>
      <c r="Z5" s="8">
        <v>12</v>
      </c>
      <c r="AA5" s="9"/>
      <c r="AB5" s="8"/>
      <c r="AC5" s="8"/>
      <c r="AD5" s="59">
        <f t="shared" ref="AD5:AD15" si="0">AB5+AC5</f>
        <v>0</v>
      </c>
      <c r="AE5" s="48">
        <v>0</v>
      </c>
      <c r="AF5" s="48">
        <v>0</v>
      </c>
      <c r="AG5" s="49">
        <f>AE5+AF5</f>
        <v>0</v>
      </c>
      <c r="AH5" s="8">
        <v>0</v>
      </c>
      <c r="AI5" s="8">
        <v>0</v>
      </c>
      <c r="AJ5" s="60">
        <f>AH5+AI5</f>
        <v>0</v>
      </c>
      <c r="AK5" s="62">
        <v>0</v>
      </c>
      <c r="AL5" s="62">
        <v>0</v>
      </c>
      <c r="AM5" s="63">
        <f>AK5+AL5</f>
        <v>0</v>
      </c>
      <c r="AN5" s="48">
        <v>0</v>
      </c>
      <c r="AO5" s="48">
        <v>0</v>
      </c>
      <c r="AP5" s="49">
        <f>AN5+AO5</f>
        <v>0</v>
      </c>
      <c r="AQ5" s="8"/>
      <c r="AR5" s="10">
        <v>1</v>
      </c>
      <c r="AS5" s="8"/>
    </row>
    <row r="6" spans="1:45">
      <c r="A6" s="12" t="s">
        <v>72</v>
      </c>
      <c r="B6" s="48">
        <v>450</v>
      </c>
      <c r="C6" s="48">
        <v>0</v>
      </c>
      <c r="D6" s="49">
        <f t="shared" ref="D6:D37" si="1">B6+C6</f>
        <v>450</v>
      </c>
      <c r="E6" s="48">
        <v>0</v>
      </c>
      <c r="F6" s="52">
        <v>473</v>
      </c>
      <c r="G6" s="52">
        <v>36</v>
      </c>
      <c r="H6" s="52">
        <v>84</v>
      </c>
      <c r="I6" s="56">
        <v>3</v>
      </c>
      <c r="J6" s="48">
        <v>10</v>
      </c>
      <c r="K6" s="48">
        <v>0</v>
      </c>
      <c r="L6" s="48">
        <f t="shared" ref="L6:L37" si="2">J6+K6</f>
        <v>10</v>
      </c>
      <c r="M6" s="8">
        <v>10</v>
      </c>
      <c r="N6" s="8">
        <v>0</v>
      </c>
      <c r="O6" s="8">
        <v>0</v>
      </c>
      <c r="P6" s="60">
        <f t="shared" ref="P6:P37" si="3">N6+O6</f>
        <v>0</v>
      </c>
      <c r="Q6" s="48">
        <v>0</v>
      </c>
      <c r="R6" s="48">
        <v>0</v>
      </c>
      <c r="S6" s="49">
        <f t="shared" ref="S6:S37" si="4">Q6+R6</f>
        <v>0</v>
      </c>
      <c r="T6" s="48">
        <v>0</v>
      </c>
      <c r="U6" s="48">
        <v>0</v>
      </c>
      <c r="V6" s="49">
        <f t="shared" ref="V6:V37" si="5">T6+U6</f>
        <v>0</v>
      </c>
      <c r="W6" s="48">
        <f t="shared" ref="W6:W37" si="6">Q6+T6</f>
        <v>0</v>
      </c>
      <c r="X6" s="48">
        <f t="shared" ref="X6:X37" si="7">R6+U6</f>
        <v>0</v>
      </c>
      <c r="Y6" s="49">
        <f t="shared" ref="Y6:Y37" si="8">W6+X6</f>
        <v>0</v>
      </c>
      <c r="Z6" s="8">
        <v>12</v>
      </c>
      <c r="AA6" s="9"/>
      <c r="AB6" s="8"/>
      <c r="AC6" s="8"/>
      <c r="AD6" s="59">
        <f t="shared" si="0"/>
        <v>0</v>
      </c>
      <c r="AE6" s="48">
        <v>0</v>
      </c>
      <c r="AF6" s="48">
        <v>0</v>
      </c>
      <c r="AG6" s="49">
        <f t="shared" ref="AG6:AG37" si="9">AE6+AF6</f>
        <v>0</v>
      </c>
      <c r="AH6" s="8">
        <v>0</v>
      </c>
      <c r="AI6" s="8">
        <v>0</v>
      </c>
      <c r="AJ6" s="60">
        <f t="shared" ref="AJ6:AJ37" si="10">AH6+AI6</f>
        <v>0</v>
      </c>
      <c r="AK6" s="62">
        <v>0</v>
      </c>
      <c r="AL6" s="62">
        <v>0</v>
      </c>
      <c r="AM6" s="63">
        <f t="shared" ref="AM6:AM37" si="11">AK6+AL6</f>
        <v>0</v>
      </c>
      <c r="AN6" s="48">
        <v>0</v>
      </c>
      <c r="AO6" s="48">
        <v>0</v>
      </c>
      <c r="AP6" s="49">
        <f t="shared" ref="AP6:AP37" si="12">AN6+AO6</f>
        <v>0</v>
      </c>
      <c r="AQ6" s="8"/>
      <c r="AR6" s="10">
        <v>5</v>
      </c>
      <c r="AS6" s="8">
        <v>1</v>
      </c>
    </row>
    <row r="7" spans="1:45">
      <c r="A7" s="12" t="s">
        <v>73</v>
      </c>
      <c r="B7" s="48">
        <v>0</v>
      </c>
      <c r="C7" s="48">
        <v>0</v>
      </c>
      <c r="D7" s="49">
        <f t="shared" si="1"/>
        <v>0</v>
      </c>
      <c r="E7" s="48">
        <v>0</v>
      </c>
      <c r="F7" s="52"/>
      <c r="G7" s="52"/>
      <c r="H7" s="52"/>
      <c r="I7" s="56"/>
      <c r="J7" s="48">
        <v>0</v>
      </c>
      <c r="K7" s="48">
        <v>0</v>
      </c>
      <c r="L7" s="48">
        <f t="shared" si="2"/>
        <v>0</v>
      </c>
      <c r="M7" s="8"/>
      <c r="N7" s="8">
        <v>0</v>
      </c>
      <c r="O7" s="8">
        <v>0</v>
      </c>
      <c r="P7" s="60">
        <f t="shared" si="3"/>
        <v>0</v>
      </c>
      <c r="Q7" s="48">
        <v>0</v>
      </c>
      <c r="R7" s="48">
        <v>0</v>
      </c>
      <c r="S7" s="49">
        <f t="shared" si="4"/>
        <v>0</v>
      </c>
      <c r="T7" s="48">
        <v>0</v>
      </c>
      <c r="U7" s="48">
        <v>0</v>
      </c>
      <c r="V7" s="49">
        <f t="shared" si="5"/>
        <v>0</v>
      </c>
      <c r="W7" s="48">
        <f t="shared" si="6"/>
        <v>0</v>
      </c>
      <c r="X7" s="48">
        <f t="shared" si="7"/>
        <v>0</v>
      </c>
      <c r="Y7" s="49">
        <f t="shared" si="8"/>
        <v>0</v>
      </c>
      <c r="Z7" s="8">
        <v>12</v>
      </c>
      <c r="AA7" s="9"/>
      <c r="AB7" s="8"/>
      <c r="AC7" s="8"/>
      <c r="AD7" s="59">
        <f t="shared" si="0"/>
        <v>0</v>
      </c>
      <c r="AE7" s="48">
        <v>0</v>
      </c>
      <c r="AF7" s="48">
        <v>0</v>
      </c>
      <c r="AG7" s="49">
        <f t="shared" si="9"/>
        <v>0</v>
      </c>
      <c r="AH7" s="8">
        <v>0</v>
      </c>
      <c r="AI7" s="8">
        <v>0</v>
      </c>
      <c r="AJ7" s="60">
        <f t="shared" si="10"/>
        <v>0</v>
      </c>
      <c r="AK7" s="62">
        <v>0</v>
      </c>
      <c r="AL7" s="62">
        <v>0</v>
      </c>
      <c r="AM7" s="63">
        <f t="shared" si="11"/>
        <v>0</v>
      </c>
      <c r="AN7" s="48">
        <v>0</v>
      </c>
      <c r="AO7" s="48">
        <v>0</v>
      </c>
      <c r="AP7" s="49">
        <f t="shared" si="12"/>
        <v>0</v>
      </c>
      <c r="AQ7" s="8"/>
      <c r="AR7" s="10"/>
      <c r="AS7" s="8"/>
    </row>
    <row r="8" spans="1:45">
      <c r="A8" s="12" t="s">
        <v>74</v>
      </c>
      <c r="B8" s="48">
        <v>350</v>
      </c>
      <c r="C8" s="48">
        <v>0</v>
      </c>
      <c r="D8" s="49">
        <f t="shared" si="1"/>
        <v>350</v>
      </c>
      <c r="E8" s="48">
        <v>0</v>
      </c>
      <c r="F8" s="52"/>
      <c r="G8" s="52"/>
      <c r="H8" s="52"/>
      <c r="I8" s="56">
        <v>16</v>
      </c>
      <c r="J8" s="48">
        <v>30</v>
      </c>
      <c r="K8" s="48">
        <v>0</v>
      </c>
      <c r="L8" s="48">
        <f t="shared" si="2"/>
        <v>30</v>
      </c>
      <c r="M8" s="8"/>
      <c r="N8" s="8">
        <v>0</v>
      </c>
      <c r="O8" s="8">
        <v>0</v>
      </c>
      <c r="P8" s="60">
        <f t="shared" si="3"/>
        <v>0</v>
      </c>
      <c r="Q8" s="48">
        <v>0</v>
      </c>
      <c r="R8" s="48">
        <v>0</v>
      </c>
      <c r="S8" s="49">
        <f t="shared" si="4"/>
        <v>0</v>
      </c>
      <c r="T8" s="48">
        <v>0</v>
      </c>
      <c r="U8" s="48">
        <v>0</v>
      </c>
      <c r="V8" s="49">
        <f t="shared" si="5"/>
        <v>0</v>
      </c>
      <c r="W8" s="48">
        <f t="shared" si="6"/>
        <v>0</v>
      </c>
      <c r="X8" s="48">
        <f t="shared" si="7"/>
        <v>0</v>
      </c>
      <c r="Y8" s="49">
        <f t="shared" si="8"/>
        <v>0</v>
      </c>
      <c r="Z8" s="8">
        <v>12</v>
      </c>
      <c r="AA8" s="9"/>
      <c r="AB8" s="8"/>
      <c r="AC8" s="8"/>
      <c r="AD8" s="59">
        <f t="shared" si="0"/>
        <v>0</v>
      </c>
      <c r="AE8" s="48">
        <v>0</v>
      </c>
      <c r="AF8" s="48">
        <v>0</v>
      </c>
      <c r="AG8" s="49">
        <f t="shared" si="9"/>
        <v>0</v>
      </c>
      <c r="AH8" s="8">
        <v>0</v>
      </c>
      <c r="AI8" s="8">
        <v>0</v>
      </c>
      <c r="AJ8" s="60">
        <f t="shared" si="10"/>
        <v>0</v>
      </c>
      <c r="AK8" s="62">
        <v>0</v>
      </c>
      <c r="AL8" s="62">
        <v>0</v>
      </c>
      <c r="AM8" s="63">
        <f t="shared" si="11"/>
        <v>0</v>
      </c>
      <c r="AN8" s="48">
        <v>700</v>
      </c>
      <c r="AO8" s="48">
        <v>0</v>
      </c>
      <c r="AP8" s="49">
        <f t="shared" si="12"/>
        <v>700</v>
      </c>
      <c r="AQ8" s="8"/>
      <c r="AR8" s="10"/>
      <c r="AS8" s="8"/>
    </row>
    <row r="9" spans="1:45">
      <c r="A9" s="12" t="s">
        <v>75</v>
      </c>
      <c r="B9" s="48">
        <v>0</v>
      </c>
      <c r="C9" s="48">
        <v>0</v>
      </c>
      <c r="D9" s="49">
        <f t="shared" si="1"/>
        <v>0</v>
      </c>
      <c r="E9" s="48">
        <v>0</v>
      </c>
      <c r="F9" s="52"/>
      <c r="G9" s="52"/>
      <c r="H9" s="52"/>
      <c r="I9" s="56"/>
      <c r="J9" s="48">
        <v>0</v>
      </c>
      <c r="K9" s="48">
        <v>0</v>
      </c>
      <c r="L9" s="48">
        <f t="shared" si="2"/>
        <v>0</v>
      </c>
      <c r="M9" s="8"/>
      <c r="N9" s="8">
        <v>0</v>
      </c>
      <c r="O9" s="8">
        <v>0</v>
      </c>
      <c r="P9" s="60">
        <f t="shared" si="3"/>
        <v>0</v>
      </c>
      <c r="Q9" s="48">
        <v>0</v>
      </c>
      <c r="R9" s="48">
        <v>0</v>
      </c>
      <c r="S9" s="49">
        <f t="shared" si="4"/>
        <v>0</v>
      </c>
      <c r="T9" s="48">
        <v>0</v>
      </c>
      <c r="U9" s="48">
        <v>0</v>
      </c>
      <c r="V9" s="49">
        <f t="shared" si="5"/>
        <v>0</v>
      </c>
      <c r="W9" s="48">
        <f t="shared" si="6"/>
        <v>0</v>
      </c>
      <c r="X9" s="48">
        <f t="shared" si="7"/>
        <v>0</v>
      </c>
      <c r="Y9" s="49">
        <f t="shared" si="8"/>
        <v>0</v>
      </c>
      <c r="Z9" s="8">
        <v>12</v>
      </c>
      <c r="AA9" s="9"/>
      <c r="AB9" s="8"/>
      <c r="AC9" s="8"/>
      <c r="AD9" s="59">
        <f t="shared" si="0"/>
        <v>0</v>
      </c>
      <c r="AE9" s="48">
        <v>0</v>
      </c>
      <c r="AF9" s="48">
        <v>0</v>
      </c>
      <c r="AG9" s="49">
        <f t="shared" si="9"/>
        <v>0</v>
      </c>
      <c r="AH9" s="8">
        <v>0</v>
      </c>
      <c r="AI9" s="8">
        <v>0</v>
      </c>
      <c r="AJ9" s="60">
        <f t="shared" si="10"/>
        <v>0</v>
      </c>
      <c r="AK9" s="62">
        <v>0</v>
      </c>
      <c r="AL9" s="62">
        <v>0</v>
      </c>
      <c r="AM9" s="63">
        <f t="shared" si="11"/>
        <v>0</v>
      </c>
      <c r="AN9" s="48">
        <v>0</v>
      </c>
      <c r="AO9" s="48">
        <v>0</v>
      </c>
      <c r="AP9" s="49">
        <f t="shared" si="12"/>
        <v>0</v>
      </c>
      <c r="AQ9" s="8"/>
      <c r="AR9" s="10"/>
      <c r="AS9" s="8"/>
    </row>
    <row r="10" spans="1:45">
      <c r="A10" s="12" t="s">
        <v>76</v>
      </c>
      <c r="B10" s="48">
        <v>0</v>
      </c>
      <c r="C10" s="48">
        <v>0</v>
      </c>
      <c r="D10" s="49">
        <f t="shared" si="1"/>
        <v>0</v>
      </c>
      <c r="E10" s="48">
        <v>0</v>
      </c>
      <c r="F10" s="52">
        <v>271</v>
      </c>
      <c r="G10" s="52">
        <v>32</v>
      </c>
      <c r="H10" s="52">
        <v>63</v>
      </c>
      <c r="I10" s="56">
        <v>1</v>
      </c>
      <c r="J10" s="48">
        <v>0</v>
      </c>
      <c r="K10" s="48">
        <v>0</v>
      </c>
      <c r="L10" s="48">
        <f t="shared" si="2"/>
        <v>0</v>
      </c>
      <c r="M10" s="8"/>
      <c r="N10" s="8">
        <v>0</v>
      </c>
      <c r="O10" s="8">
        <v>0</v>
      </c>
      <c r="P10" s="60">
        <f t="shared" si="3"/>
        <v>0</v>
      </c>
      <c r="Q10" s="48">
        <v>0</v>
      </c>
      <c r="R10" s="48">
        <v>0</v>
      </c>
      <c r="S10" s="49">
        <f t="shared" si="4"/>
        <v>0</v>
      </c>
      <c r="T10" s="48">
        <v>0</v>
      </c>
      <c r="U10" s="48">
        <v>0</v>
      </c>
      <c r="V10" s="49">
        <f t="shared" si="5"/>
        <v>0</v>
      </c>
      <c r="W10" s="48">
        <f t="shared" si="6"/>
        <v>0</v>
      </c>
      <c r="X10" s="48">
        <f t="shared" si="7"/>
        <v>0</v>
      </c>
      <c r="Y10" s="49">
        <f t="shared" si="8"/>
        <v>0</v>
      </c>
      <c r="Z10" s="8">
        <v>12</v>
      </c>
      <c r="AA10" s="9"/>
      <c r="AB10" s="8"/>
      <c r="AC10" s="8"/>
      <c r="AD10" s="59">
        <f t="shared" si="0"/>
        <v>0</v>
      </c>
      <c r="AE10" s="48">
        <v>0</v>
      </c>
      <c r="AF10" s="48">
        <v>0</v>
      </c>
      <c r="AG10" s="49">
        <f t="shared" si="9"/>
        <v>0</v>
      </c>
      <c r="AH10" s="8">
        <v>0</v>
      </c>
      <c r="AI10" s="8">
        <v>0</v>
      </c>
      <c r="AJ10" s="60">
        <f t="shared" si="10"/>
        <v>0</v>
      </c>
      <c r="AK10" s="62">
        <v>0</v>
      </c>
      <c r="AL10" s="62">
        <v>0</v>
      </c>
      <c r="AM10" s="63">
        <f t="shared" si="11"/>
        <v>0</v>
      </c>
      <c r="AN10" s="48">
        <v>0</v>
      </c>
      <c r="AO10" s="48">
        <v>0</v>
      </c>
      <c r="AP10" s="49">
        <f t="shared" si="12"/>
        <v>0</v>
      </c>
      <c r="AQ10" s="8"/>
      <c r="AR10" s="10"/>
      <c r="AS10" s="8"/>
    </row>
    <row r="11" spans="1:45">
      <c r="A11" s="12" t="s">
        <v>77</v>
      </c>
      <c r="B11" s="48">
        <v>0</v>
      </c>
      <c r="C11" s="48">
        <v>0</v>
      </c>
      <c r="D11" s="49">
        <f t="shared" si="1"/>
        <v>0</v>
      </c>
      <c r="E11" s="48">
        <v>0</v>
      </c>
      <c r="F11" s="52"/>
      <c r="G11" s="52"/>
      <c r="H11" s="52"/>
      <c r="I11" s="56"/>
      <c r="J11" s="48">
        <v>0</v>
      </c>
      <c r="K11" s="48">
        <v>0</v>
      </c>
      <c r="L11" s="48">
        <f t="shared" si="2"/>
        <v>0</v>
      </c>
      <c r="M11" s="8"/>
      <c r="N11" s="8">
        <v>0</v>
      </c>
      <c r="O11" s="8">
        <v>0</v>
      </c>
      <c r="P11" s="60">
        <f t="shared" si="3"/>
        <v>0</v>
      </c>
      <c r="Q11" s="48">
        <v>0</v>
      </c>
      <c r="R11" s="48">
        <v>0</v>
      </c>
      <c r="S11" s="49">
        <f t="shared" si="4"/>
        <v>0</v>
      </c>
      <c r="T11" s="48">
        <v>0</v>
      </c>
      <c r="U11" s="48">
        <v>0</v>
      </c>
      <c r="V11" s="49">
        <f t="shared" si="5"/>
        <v>0</v>
      </c>
      <c r="W11" s="48">
        <f t="shared" si="6"/>
        <v>0</v>
      </c>
      <c r="X11" s="48">
        <f t="shared" si="7"/>
        <v>0</v>
      </c>
      <c r="Y11" s="49">
        <f t="shared" si="8"/>
        <v>0</v>
      </c>
      <c r="Z11" s="8">
        <v>12</v>
      </c>
      <c r="AA11" s="9"/>
      <c r="AB11" s="8"/>
      <c r="AC11" s="8"/>
      <c r="AD11" s="59">
        <f t="shared" si="0"/>
        <v>0</v>
      </c>
      <c r="AE11" s="48">
        <v>0</v>
      </c>
      <c r="AF11" s="48">
        <v>0</v>
      </c>
      <c r="AG11" s="49">
        <f t="shared" si="9"/>
        <v>0</v>
      </c>
      <c r="AH11" s="8">
        <v>0</v>
      </c>
      <c r="AI11" s="8">
        <v>0</v>
      </c>
      <c r="AJ11" s="60">
        <f t="shared" si="10"/>
        <v>0</v>
      </c>
      <c r="AK11" s="62">
        <v>0</v>
      </c>
      <c r="AL11" s="62">
        <v>0</v>
      </c>
      <c r="AM11" s="63">
        <f t="shared" si="11"/>
        <v>0</v>
      </c>
      <c r="AN11" s="48">
        <v>0</v>
      </c>
      <c r="AO11" s="48">
        <v>0</v>
      </c>
      <c r="AP11" s="49">
        <f t="shared" si="12"/>
        <v>0</v>
      </c>
      <c r="AQ11" s="8"/>
      <c r="AR11" s="10"/>
      <c r="AS11" s="8"/>
    </row>
    <row r="12" spans="1:45">
      <c r="A12" s="12" t="s">
        <v>78</v>
      </c>
      <c r="B12" s="48">
        <v>0</v>
      </c>
      <c r="C12" s="48">
        <v>0</v>
      </c>
      <c r="D12" s="49">
        <f t="shared" si="1"/>
        <v>0</v>
      </c>
      <c r="E12" s="48">
        <v>0</v>
      </c>
      <c r="F12" s="52">
        <v>130</v>
      </c>
      <c r="G12" s="52">
        <v>8</v>
      </c>
      <c r="H12" s="52">
        <v>70</v>
      </c>
      <c r="I12" s="56"/>
      <c r="J12" s="48">
        <v>0</v>
      </c>
      <c r="K12" s="48">
        <v>0</v>
      </c>
      <c r="L12" s="48">
        <f t="shared" si="2"/>
        <v>0</v>
      </c>
      <c r="M12" s="8"/>
      <c r="N12" s="8">
        <v>0</v>
      </c>
      <c r="O12" s="8">
        <v>0</v>
      </c>
      <c r="P12" s="60">
        <f t="shared" si="3"/>
        <v>0</v>
      </c>
      <c r="Q12" s="48">
        <v>0</v>
      </c>
      <c r="R12" s="48">
        <v>0</v>
      </c>
      <c r="S12" s="49">
        <f t="shared" si="4"/>
        <v>0</v>
      </c>
      <c r="T12" s="48">
        <v>0</v>
      </c>
      <c r="U12" s="48">
        <v>0</v>
      </c>
      <c r="V12" s="49">
        <f t="shared" si="5"/>
        <v>0</v>
      </c>
      <c r="W12" s="48">
        <f t="shared" si="6"/>
        <v>0</v>
      </c>
      <c r="X12" s="48">
        <f t="shared" si="7"/>
        <v>0</v>
      </c>
      <c r="Y12" s="49">
        <f t="shared" si="8"/>
        <v>0</v>
      </c>
      <c r="Z12" s="8">
        <v>12</v>
      </c>
      <c r="AA12" s="9"/>
      <c r="AB12" s="8"/>
      <c r="AC12" s="8"/>
      <c r="AD12" s="59">
        <f t="shared" si="0"/>
        <v>0</v>
      </c>
      <c r="AE12" s="48">
        <v>0</v>
      </c>
      <c r="AF12" s="48">
        <v>0</v>
      </c>
      <c r="AG12" s="49">
        <f t="shared" si="9"/>
        <v>0</v>
      </c>
      <c r="AH12" s="8">
        <v>0</v>
      </c>
      <c r="AI12" s="8">
        <v>0</v>
      </c>
      <c r="AJ12" s="60">
        <f t="shared" si="10"/>
        <v>0</v>
      </c>
      <c r="AK12" s="62">
        <v>0</v>
      </c>
      <c r="AL12" s="62">
        <v>0</v>
      </c>
      <c r="AM12" s="63">
        <f t="shared" si="11"/>
        <v>0</v>
      </c>
      <c r="AN12" s="48">
        <v>0</v>
      </c>
      <c r="AO12" s="48">
        <v>0</v>
      </c>
      <c r="AP12" s="49">
        <f t="shared" si="12"/>
        <v>0</v>
      </c>
      <c r="AQ12" s="8"/>
      <c r="AR12" s="10"/>
      <c r="AS12" s="8"/>
    </row>
    <row r="13" spans="1:45">
      <c r="A13" s="12" t="s">
        <v>79</v>
      </c>
      <c r="B13" s="48">
        <v>0</v>
      </c>
      <c r="C13" s="48">
        <v>0</v>
      </c>
      <c r="D13" s="49">
        <f t="shared" si="1"/>
        <v>0</v>
      </c>
      <c r="E13" s="48">
        <v>0</v>
      </c>
      <c r="F13" s="52"/>
      <c r="G13" s="52"/>
      <c r="H13" s="52"/>
      <c r="I13" s="56"/>
      <c r="J13" s="48">
        <v>0</v>
      </c>
      <c r="K13" s="48">
        <v>0</v>
      </c>
      <c r="L13" s="48">
        <f t="shared" si="2"/>
        <v>0</v>
      </c>
      <c r="M13" s="8"/>
      <c r="N13" s="8">
        <v>0</v>
      </c>
      <c r="O13" s="8">
        <v>0</v>
      </c>
      <c r="P13" s="60">
        <f t="shared" si="3"/>
        <v>0</v>
      </c>
      <c r="Q13" s="48">
        <v>0</v>
      </c>
      <c r="R13" s="48">
        <v>0</v>
      </c>
      <c r="S13" s="49">
        <f t="shared" si="4"/>
        <v>0</v>
      </c>
      <c r="T13" s="48">
        <v>0</v>
      </c>
      <c r="U13" s="48">
        <v>0</v>
      </c>
      <c r="V13" s="49">
        <f t="shared" si="5"/>
        <v>0</v>
      </c>
      <c r="W13" s="48">
        <f t="shared" si="6"/>
        <v>0</v>
      </c>
      <c r="X13" s="48">
        <f t="shared" si="7"/>
        <v>0</v>
      </c>
      <c r="Y13" s="49">
        <f t="shared" si="8"/>
        <v>0</v>
      </c>
      <c r="Z13" s="8">
        <v>12</v>
      </c>
      <c r="AA13" s="9"/>
      <c r="AB13" s="8"/>
      <c r="AC13" s="8"/>
      <c r="AD13" s="59">
        <f t="shared" si="0"/>
        <v>0</v>
      </c>
      <c r="AE13" s="48">
        <v>0</v>
      </c>
      <c r="AF13" s="48">
        <v>0</v>
      </c>
      <c r="AG13" s="49">
        <f t="shared" si="9"/>
        <v>0</v>
      </c>
      <c r="AH13" s="8">
        <v>0</v>
      </c>
      <c r="AI13" s="8">
        <v>0</v>
      </c>
      <c r="AJ13" s="60">
        <f t="shared" si="10"/>
        <v>0</v>
      </c>
      <c r="AK13" s="62">
        <v>0</v>
      </c>
      <c r="AL13" s="62">
        <v>0</v>
      </c>
      <c r="AM13" s="63">
        <f t="shared" si="11"/>
        <v>0</v>
      </c>
      <c r="AN13" s="48">
        <v>0</v>
      </c>
      <c r="AO13" s="48">
        <v>0</v>
      </c>
      <c r="AP13" s="49">
        <f t="shared" si="12"/>
        <v>0</v>
      </c>
      <c r="AQ13" s="8"/>
      <c r="AR13" s="10"/>
      <c r="AS13" s="8"/>
    </row>
    <row r="14" spans="1:45">
      <c r="A14" s="12" t="s">
        <v>80</v>
      </c>
      <c r="B14" s="48">
        <v>0</v>
      </c>
      <c r="C14" s="48">
        <v>0</v>
      </c>
      <c r="D14" s="49">
        <f t="shared" si="1"/>
        <v>0</v>
      </c>
      <c r="E14" s="48">
        <v>0</v>
      </c>
      <c r="F14" s="52">
        <v>657</v>
      </c>
      <c r="G14" s="52">
        <v>14</v>
      </c>
      <c r="H14" s="52">
        <v>71</v>
      </c>
      <c r="I14" s="56">
        <v>2</v>
      </c>
      <c r="J14" s="48">
        <v>0</v>
      </c>
      <c r="K14" s="48">
        <v>0</v>
      </c>
      <c r="L14" s="48">
        <f t="shared" si="2"/>
        <v>0</v>
      </c>
      <c r="M14" s="8"/>
      <c r="N14" s="8">
        <v>0</v>
      </c>
      <c r="O14" s="8">
        <v>0</v>
      </c>
      <c r="P14" s="60">
        <f t="shared" si="3"/>
        <v>0</v>
      </c>
      <c r="Q14" s="48">
        <v>0</v>
      </c>
      <c r="R14" s="48">
        <v>0</v>
      </c>
      <c r="S14" s="49">
        <f t="shared" si="4"/>
        <v>0</v>
      </c>
      <c r="T14" s="48">
        <v>0</v>
      </c>
      <c r="U14" s="48">
        <v>0</v>
      </c>
      <c r="V14" s="49">
        <f t="shared" si="5"/>
        <v>0</v>
      </c>
      <c r="W14" s="48">
        <f t="shared" si="6"/>
        <v>0</v>
      </c>
      <c r="X14" s="48">
        <f t="shared" si="7"/>
        <v>0</v>
      </c>
      <c r="Y14" s="49">
        <f t="shared" si="8"/>
        <v>0</v>
      </c>
      <c r="Z14" s="8">
        <v>12</v>
      </c>
      <c r="AA14" s="9"/>
      <c r="AB14" s="8"/>
      <c r="AC14" s="8"/>
      <c r="AD14" s="59">
        <f t="shared" si="0"/>
        <v>0</v>
      </c>
      <c r="AE14" s="48">
        <v>0</v>
      </c>
      <c r="AF14" s="48">
        <v>0</v>
      </c>
      <c r="AG14" s="49">
        <f t="shared" si="9"/>
        <v>0</v>
      </c>
      <c r="AH14" s="8">
        <v>0</v>
      </c>
      <c r="AI14" s="8">
        <v>0</v>
      </c>
      <c r="AJ14" s="60">
        <f t="shared" si="10"/>
        <v>0</v>
      </c>
      <c r="AK14" s="62">
        <v>0</v>
      </c>
      <c r="AL14" s="62">
        <v>0</v>
      </c>
      <c r="AM14" s="63">
        <f t="shared" si="11"/>
        <v>0</v>
      </c>
      <c r="AN14" s="48">
        <v>0</v>
      </c>
      <c r="AO14" s="48">
        <v>0</v>
      </c>
      <c r="AP14" s="49">
        <f t="shared" si="12"/>
        <v>0</v>
      </c>
      <c r="AQ14" s="8">
        <v>1</v>
      </c>
      <c r="AR14" s="10"/>
      <c r="AS14" s="8"/>
    </row>
    <row r="15" spans="1:45">
      <c r="A15" s="12" t="s">
        <v>81</v>
      </c>
      <c r="B15" s="48">
        <v>0</v>
      </c>
      <c r="C15" s="48">
        <v>0</v>
      </c>
      <c r="D15" s="49">
        <f t="shared" si="1"/>
        <v>0</v>
      </c>
      <c r="E15" s="48">
        <v>0</v>
      </c>
      <c r="F15" s="52"/>
      <c r="G15" s="52"/>
      <c r="H15" s="52"/>
      <c r="I15" s="56"/>
      <c r="J15" s="48">
        <v>0</v>
      </c>
      <c r="K15" s="48">
        <v>0</v>
      </c>
      <c r="L15" s="48">
        <f t="shared" si="2"/>
        <v>0</v>
      </c>
      <c r="M15" s="8"/>
      <c r="N15" s="8">
        <v>0</v>
      </c>
      <c r="O15" s="8">
        <v>0</v>
      </c>
      <c r="P15" s="60">
        <f t="shared" si="3"/>
        <v>0</v>
      </c>
      <c r="Q15" s="48">
        <v>0</v>
      </c>
      <c r="R15" s="48">
        <v>0</v>
      </c>
      <c r="S15" s="49">
        <f t="shared" si="4"/>
        <v>0</v>
      </c>
      <c r="T15" s="48">
        <v>0</v>
      </c>
      <c r="U15" s="48">
        <v>0</v>
      </c>
      <c r="V15" s="49">
        <f t="shared" si="5"/>
        <v>0</v>
      </c>
      <c r="W15" s="48">
        <f t="shared" si="6"/>
        <v>0</v>
      </c>
      <c r="X15" s="48">
        <f t="shared" si="7"/>
        <v>0</v>
      </c>
      <c r="Y15" s="49">
        <f t="shared" si="8"/>
        <v>0</v>
      </c>
      <c r="Z15" s="8">
        <v>12</v>
      </c>
      <c r="AA15" s="9"/>
      <c r="AB15" s="8"/>
      <c r="AC15" s="8"/>
      <c r="AD15" s="59">
        <f t="shared" si="0"/>
        <v>0</v>
      </c>
      <c r="AE15" s="48">
        <v>0</v>
      </c>
      <c r="AF15" s="48">
        <v>0</v>
      </c>
      <c r="AG15" s="49">
        <f t="shared" si="9"/>
        <v>0</v>
      </c>
      <c r="AH15" s="8">
        <v>0</v>
      </c>
      <c r="AI15" s="8">
        <v>0</v>
      </c>
      <c r="AJ15" s="60">
        <f t="shared" si="10"/>
        <v>0</v>
      </c>
      <c r="AK15" s="62">
        <v>0</v>
      </c>
      <c r="AL15" s="62">
        <v>0</v>
      </c>
      <c r="AM15" s="63">
        <f t="shared" si="11"/>
        <v>0</v>
      </c>
      <c r="AN15" s="48">
        <v>0</v>
      </c>
      <c r="AO15" s="48">
        <v>0</v>
      </c>
      <c r="AP15" s="49">
        <f t="shared" si="12"/>
        <v>0</v>
      </c>
      <c r="AQ15" s="8"/>
      <c r="AR15" s="10"/>
      <c r="AS15" s="8"/>
    </row>
    <row r="16" spans="1:45">
      <c r="A16" s="12" t="s">
        <v>82</v>
      </c>
      <c r="B16" s="48">
        <v>0</v>
      </c>
      <c r="C16" s="48">
        <v>1250</v>
      </c>
      <c r="D16" s="49">
        <f t="shared" si="1"/>
        <v>1250</v>
      </c>
      <c r="E16" s="48">
        <v>0</v>
      </c>
      <c r="F16" s="52"/>
      <c r="G16" s="52"/>
      <c r="H16" s="52"/>
      <c r="I16" s="56"/>
      <c r="J16" s="48">
        <v>0</v>
      </c>
      <c r="K16" s="48">
        <v>29</v>
      </c>
      <c r="L16" s="48">
        <f t="shared" si="2"/>
        <v>29</v>
      </c>
      <c r="M16" s="8"/>
      <c r="N16" s="8">
        <v>0</v>
      </c>
      <c r="O16" s="8">
        <v>0</v>
      </c>
      <c r="P16" s="60">
        <f t="shared" si="3"/>
        <v>0</v>
      </c>
      <c r="Q16" s="48">
        <v>0</v>
      </c>
      <c r="R16" s="48">
        <v>740</v>
      </c>
      <c r="S16" s="49">
        <f t="shared" si="4"/>
        <v>740</v>
      </c>
      <c r="T16" s="48">
        <v>0</v>
      </c>
      <c r="U16" s="48">
        <v>72</v>
      </c>
      <c r="V16" s="49">
        <f t="shared" si="5"/>
        <v>72</v>
      </c>
      <c r="W16" s="48">
        <f t="shared" si="6"/>
        <v>0</v>
      </c>
      <c r="X16" s="48">
        <f t="shared" si="7"/>
        <v>812</v>
      </c>
      <c r="Y16" s="49">
        <f t="shared" si="8"/>
        <v>812</v>
      </c>
      <c r="Z16" s="8">
        <v>12</v>
      </c>
      <c r="AA16" s="9"/>
      <c r="AB16" s="48">
        <v>0</v>
      </c>
      <c r="AC16" s="48">
        <v>390</v>
      </c>
      <c r="AD16" s="59">
        <f>AB16+AC16</f>
        <v>390</v>
      </c>
      <c r="AE16" s="48">
        <v>0</v>
      </c>
      <c r="AF16" s="48">
        <v>334</v>
      </c>
      <c r="AG16" s="49">
        <f t="shared" si="9"/>
        <v>334</v>
      </c>
      <c r="AH16" s="8">
        <v>0</v>
      </c>
      <c r="AI16" s="8">
        <v>28</v>
      </c>
      <c r="AJ16" s="60">
        <f t="shared" si="10"/>
        <v>28</v>
      </c>
      <c r="AK16" s="62">
        <v>0</v>
      </c>
      <c r="AL16" s="62">
        <v>0</v>
      </c>
      <c r="AM16" s="63">
        <f t="shared" si="11"/>
        <v>0</v>
      </c>
      <c r="AN16" s="48">
        <v>0</v>
      </c>
      <c r="AO16" s="48">
        <v>37</v>
      </c>
      <c r="AP16" s="49">
        <f t="shared" si="12"/>
        <v>37</v>
      </c>
      <c r="AQ16" s="8"/>
      <c r="AR16" s="10"/>
      <c r="AS16" s="8"/>
    </row>
    <row r="17" spans="1:45">
      <c r="A17" s="12" t="s">
        <v>83</v>
      </c>
      <c r="B17" s="48">
        <v>800</v>
      </c>
      <c r="C17" s="48">
        <v>200</v>
      </c>
      <c r="D17" s="49">
        <f t="shared" si="1"/>
        <v>1000</v>
      </c>
      <c r="E17" s="48">
        <v>0</v>
      </c>
      <c r="F17" s="52"/>
      <c r="G17" s="52"/>
      <c r="H17" s="52"/>
      <c r="I17" s="56"/>
      <c r="J17" s="48">
        <v>15</v>
      </c>
      <c r="K17" s="48">
        <v>15</v>
      </c>
      <c r="L17" s="48">
        <f t="shared" si="2"/>
        <v>30</v>
      </c>
      <c r="M17" s="8"/>
      <c r="N17" s="8">
        <v>0</v>
      </c>
      <c r="O17" s="8">
        <v>55</v>
      </c>
      <c r="P17" s="60">
        <f t="shared" si="3"/>
        <v>55</v>
      </c>
      <c r="Q17" s="48">
        <v>740</v>
      </c>
      <c r="R17" s="48">
        <v>0</v>
      </c>
      <c r="S17" s="49">
        <f t="shared" si="4"/>
        <v>740</v>
      </c>
      <c r="T17" s="48">
        <v>800</v>
      </c>
      <c r="U17" s="48">
        <v>456</v>
      </c>
      <c r="V17" s="49">
        <f t="shared" si="5"/>
        <v>1256</v>
      </c>
      <c r="W17" s="48">
        <f t="shared" si="6"/>
        <v>1540</v>
      </c>
      <c r="X17" s="48">
        <f t="shared" si="7"/>
        <v>456</v>
      </c>
      <c r="Y17" s="49">
        <f t="shared" si="8"/>
        <v>1996</v>
      </c>
      <c r="Z17" s="8">
        <v>12</v>
      </c>
      <c r="AA17" s="9"/>
      <c r="AB17" s="48">
        <v>742</v>
      </c>
      <c r="AC17" s="48">
        <v>143</v>
      </c>
      <c r="AD17" s="59">
        <f t="shared" ref="AD17:AD37" si="13">AB17+AC17</f>
        <v>885</v>
      </c>
      <c r="AE17" s="48">
        <v>744</v>
      </c>
      <c r="AF17" s="48">
        <v>254</v>
      </c>
      <c r="AG17" s="49">
        <f t="shared" si="9"/>
        <v>998</v>
      </c>
      <c r="AH17" s="8">
        <v>12</v>
      </c>
      <c r="AI17" s="8">
        <v>8</v>
      </c>
      <c r="AJ17" s="60">
        <f t="shared" si="10"/>
        <v>20</v>
      </c>
      <c r="AK17" s="62">
        <v>0</v>
      </c>
      <c r="AL17" s="62">
        <v>0</v>
      </c>
      <c r="AM17" s="63">
        <f t="shared" si="11"/>
        <v>0</v>
      </c>
      <c r="AN17" s="48">
        <v>40</v>
      </c>
      <c r="AO17" s="48">
        <v>20</v>
      </c>
      <c r="AP17" s="49">
        <f t="shared" si="12"/>
        <v>60</v>
      </c>
      <c r="AQ17" s="8"/>
      <c r="AR17" s="10"/>
      <c r="AS17" s="8"/>
    </row>
    <row r="18" spans="1:45">
      <c r="A18" s="12" t="s">
        <v>84</v>
      </c>
      <c r="B18" s="48">
        <v>25200</v>
      </c>
      <c r="C18" s="48">
        <v>0</v>
      </c>
      <c r="D18" s="49">
        <f t="shared" si="1"/>
        <v>25200</v>
      </c>
      <c r="E18" s="48">
        <v>1800</v>
      </c>
      <c r="F18" s="52">
        <v>20</v>
      </c>
      <c r="G18" s="52">
        <v>6</v>
      </c>
      <c r="H18" s="52">
        <v>11</v>
      </c>
      <c r="I18" s="56">
        <v>9</v>
      </c>
      <c r="J18" s="48">
        <v>106</v>
      </c>
      <c r="K18" s="48">
        <v>0</v>
      </c>
      <c r="L18" s="48">
        <f t="shared" si="2"/>
        <v>106</v>
      </c>
      <c r="M18" s="8"/>
      <c r="N18" s="8">
        <v>0</v>
      </c>
      <c r="O18" s="8">
        <v>0</v>
      </c>
      <c r="P18" s="60">
        <f t="shared" si="3"/>
        <v>0</v>
      </c>
      <c r="Q18" s="48">
        <v>0</v>
      </c>
      <c r="R18" s="48">
        <v>0</v>
      </c>
      <c r="S18" s="49">
        <f t="shared" si="4"/>
        <v>0</v>
      </c>
      <c r="T18" s="48">
        <v>3437</v>
      </c>
      <c r="U18" s="48">
        <v>0</v>
      </c>
      <c r="V18" s="49">
        <f t="shared" si="5"/>
        <v>3437</v>
      </c>
      <c r="W18" s="48">
        <f t="shared" si="6"/>
        <v>3437</v>
      </c>
      <c r="X18" s="48">
        <f t="shared" si="7"/>
        <v>0</v>
      </c>
      <c r="Y18" s="49">
        <f t="shared" si="8"/>
        <v>3437</v>
      </c>
      <c r="Z18" s="8">
        <v>12</v>
      </c>
      <c r="AA18" s="9"/>
      <c r="AB18" s="48">
        <v>4805</v>
      </c>
      <c r="AC18" s="48">
        <v>0</v>
      </c>
      <c r="AD18" s="59">
        <f t="shared" si="13"/>
        <v>4805</v>
      </c>
      <c r="AE18" s="48">
        <v>14063</v>
      </c>
      <c r="AF18" s="48">
        <v>0</v>
      </c>
      <c r="AG18" s="49">
        <f t="shared" si="9"/>
        <v>14063</v>
      </c>
      <c r="AH18" s="8">
        <v>440</v>
      </c>
      <c r="AI18" s="8">
        <v>0</v>
      </c>
      <c r="AJ18" s="60">
        <f t="shared" si="10"/>
        <v>440</v>
      </c>
      <c r="AK18" s="62">
        <v>440</v>
      </c>
      <c r="AL18" s="62">
        <v>0</v>
      </c>
      <c r="AM18" s="63">
        <f t="shared" si="11"/>
        <v>440</v>
      </c>
      <c r="AN18" s="48">
        <v>650</v>
      </c>
      <c r="AO18" s="48">
        <v>0</v>
      </c>
      <c r="AP18" s="49">
        <f t="shared" si="12"/>
        <v>650</v>
      </c>
      <c r="AQ18" s="8"/>
      <c r="AR18" s="10"/>
      <c r="AS18" s="8"/>
    </row>
    <row r="19" spans="1:45">
      <c r="A19" s="12" t="s">
        <v>85</v>
      </c>
      <c r="B19" s="48">
        <v>4400</v>
      </c>
      <c r="C19" s="48">
        <v>1650</v>
      </c>
      <c r="D19" s="49">
        <f t="shared" si="1"/>
        <v>6050</v>
      </c>
      <c r="E19" s="48">
        <v>1100</v>
      </c>
      <c r="F19" s="52">
        <v>79</v>
      </c>
      <c r="G19" s="52">
        <v>4</v>
      </c>
      <c r="H19" s="52">
        <v>25</v>
      </c>
      <c r="I19" s="56"/>
      <c r="J19" s="48">
        <v>27</v>
      </c>
      <c r="K19" s="48">
        <v>75</v>
      </c>
      <c r="L19" s="48">
        <f t="shared" si="2"/>
        <v>102</v>
      </c>
      <c r="M19" s="8"/>
      <c r="N19" s="8">
        <v>0</v>
      </c>
      <c r="O19" s="8">
        <v>0</v>
      </c>
      <c r="P19" s="60">
        <f t="shared" si="3"/>
        <v>0</v>
      </c>
      <c r="Q19" s="48">
        <v>740</v>
      </c>
      <c r="R19" s="48">
        <v>0</v>
      </c>
      <c r="S19" s="49">
        <f t="shared" si="4"/>
        <v>740</v>
      </c>
      <c r="T19" s="48">
        <v>304</v>
      </c>
      <c r="U19" s="48">
        <v>203</v>
      </c>
      <c r="V19" s="49">
        <f t="shared" si="5"/>
        <v>507</v>
      </c>
      <c r="W19" s="48">
        <f t="shared" si="6"/>
        <v>1044</v>
      </c>
      <c r="X19" s="48">
        <f t="shared" si="7"/>
        <v>203</v>
      </c>
      <c r="Y19" s="49">
        <f t="shared" si="8"/>
        <v>1247</v>
      </c>
      <c r="Z19" s="8">
        <v>12</v>
      </c>
      <c r="AA19" s="9"/>
      <c r="AB19" s="48">
        <v>1897</v>
      </c>
      <c r="AC19" s="48">
        <v>1559</v>
      </c>
      <c r="AD19" s="59">
        <f t="shared" si="13"/>
        <v>3456</v>
      </c>
      <c r="AE19" s="48">
        <v>4217</v>
      </c>
      <c r="AF19" s="48">
        <v>2047</v>
      </c>
      <c r="AG19" s="49">
        <f t="shared" si="9"/>
        <v>6264</v>
      </c>
      <c r="AH19" s="8">
        <v>0</v>
      </c>
      <c r="AI19" s="8">
        <v>0</v>
      </c>
      <c r="AJ19" s="60">
        <f t="shared" si="10"/>
        <v>0</v>
      </c>
      <c r="AK19" s="62">
        <v>0</v>
      </c>
      <c r="AL19" s="62">
        <v>0</v>
      </c>
      <c r="AM19" s="63">
        <f t="shared" si="11"/>
        <v>0</v>
      </c>
      <c r="AN19" s="48">
        <v>247</v>
      </c>
      <c r="AO19" s="48">
        <v>120</v>
      </c>
      <c r="AP19" s="49">
        <f t="shared" si="12"/>
        <v>367</v>
      </c>
      <c r="AQ19" s="8"/>
      <c r="AR19" s="10"/>
      <c r="AS19" s="8"/>
    </row>
    <row r="20" spans="1:45">
      <c r="A20" s="12" t="s">
        <v>86</v>
      </c>
      <c r="B20" s="48">
        <v>1600</v>
      </c>
      <c r="C20" s="48">
        <v>500</v>
      </c>
      <c r="D20" s="49">
        <f t="shared" si="1"/>
        <v>2100</v>
      </c>
      <c r="E20" s="48">
        <v>0</v>
      </c>
      <c r="F20" s="52"/>
      <c r="G20" s="52"/>
      <c r="H20" s="52"/>
      <c r="I20" s="56"/>
      <c r="J20" s="48">
        <v>43</v>
      </c>
      <c r="K20" s="48">
        <v>20</v>
      </c>
      <c r="L20" s="48">
        <f t="shared" si="2"/>
        <v>63</v>
      </c>
      <c r="M20" s="8"/>
      <c r="N20" s="8">
        <v>0</v>
      </c>
      <c r="O20" s="8">
        <v>0</v>
      </c>
      <c r="P20" s="60">
        <f t="shared" si="3"/>
        <v>0</v>
      </c>
      <c r="Q20" s="48">
        <v>740</v>
      </c>
      <c r="R20" s="48">
        <v>0</v>
      </c>
      <c r="S20" s="49">
        <f t="shared" si="4"/>
        <v>740</v>
      </c>
      <c r="T20" s="48">
        <v>60</v>
      </c>
      <c r="U20" s="48">
        <v>192</v>
      </c>
      <c r="V20" s="49">
        <f t="shared" si="5"/>
        <v>252</v>
      </c>
      <c r="W20" s="48">
        <f t="shared" si="6"/>
        <v>800</v>
      </c>
      <c r="X20" s="48">
        <f t="shared" si="7"/>
        <v>192</v>
      </c>
      <c r="Y20" s="49">
        <f t="shared" si="8"/>
        <v>992</v>
      </c>
      <c r="Z20" s="8">
        <v>12</v>
      </c>
      <c r="AA20" s="9"/>
      <c r="AB20" s="48">
        <v>843</v>
      </c>
      <c r="AC20" s="48">
        <v>169</v>
      </c>
      <c r="AD20" s="59">
        <f t="shared" si="13"/>
        <v>1012</v>
      </c>
      <c r="AE20" s="48">
        <v>1608</v>
      </c>
      <c r="AF20" s="48">
        <v>475</v>
      </c>
      <c r="AG20" s="49">
        <f t="shared" si="9"/>
        <v>2083</v>
      </c>
      <c r="AH20" s="8">
        <v>600</v>
      </c>
      <c r="AI20" s="8">
        <v>0</v>
      </c>
      <c r="AJ20" s="60">
        <f t="shared" si="10"/>
        <v>600</v>
      </c>
      <c r="AK20" s="62">
        <v>480</v>
      </c>
      <c r="AL20" s="62">
        <v>0</v>
      </c>
      <c r="AM20" s="63">
        <f t="shared" si="11"/>
        <v>480</v>
      </c>
      <c r="AN20" s="48">
        <v>70</v>
      </c>
      <c r="AO20" s="48">
        <v>30</v>
      </c>
      <c r="AP20" s="49">
        <f t="shared" si="12"/>
        <v>100</v>
      </c>
      <c r="AQ20" s="8"/>
      <c r="AR20" s="10"/>
      <c r="AS20" s="8"/>
    </row>
    <row r="21" spans="1:45">
      <c r="A21" s="12" t="s">
        <v>87</v>
      </c>
      <c r="B21" s="48">
        <v>950</v>
      </c>
      <c r="C21" s="48">
        <v>800</v>
      </c>
      <c r="D21" s="49">
        <f t="shared" si="1"/>
        <v>1750</v>
      </c>
      <c r="E21" s="48">
        <v>0</v>
      </c>
      <c r="F21" s="52"/>
      <c r="G21" s="52"/>
      <c r="H21" s="52"/>
      <c r="I21" s="56">
        <v>3</v>
      </c>
      <c r="J21" s="48">
        <v>16</v>
      </c>
      <c r="K21" s="48">
        <v>30</v>
      </c>
      <c r="L21" s="48">
        <f t="shared" si="2"/>
        <v>46</v>
      </c>
      <c r="M21" s="8"/>
      <c r="N21" s="8">
        <v>20</v>
      </c>
      <c r="O21" s="8">
        <v>0</v>
      </c>
      <c r="P21" s="60">
        <f t="shared" si="3"/>
        <v>20</v>
      </c>
      <c r="Q21" s="48">
        <v>740</v>
      </c>
      <c r="R21" s="48">
        <v>0</v>
      </c>
      <c r="S21" s="49">
        <f t="shared" si="4"/>
        <v>740</v>
      </c>
      <c r="T21" s="48">
        <v>408</v>
      </c>
      <c r="U21" s="48">
        <v>210</v>
      </c>
      <c r="V21" s="49">
        <f t="shared" si="5"/>
        <v>618</v>
      </c>
      <c r="W21" s="48">
        <f t="shared" si="6"/>
        <v>1148</v>
      </c>
      <c r="X21" s="48">
        <f t="shared" si="7"/>
        <v>210</v>
      </c>
      <c r="Y21" s="49">
        <f t="shared" si="8"/>
        <v>1358</v>
      </c>
      <c r="Z21" s="8">
        <v>12</v>
      </c>
      <c r="AA21" s="9">
        <v>52</v>
      </c>
      <c r="AB21" s="48">
        <v>770</v>
      </c>
      <c r="AC21" s="48">
        <v>682</v>
      </c>
      <c r="AD21" s="59">
        <f t="shared" si="13"/>
        <v>1452</v>
      </c>
      <c r="AE21" s="48">
        <v>2549</v>
      </c>
      <c r="AF21" s="48">
        <v>1350</v>
      </c>
      <c r="AG21" s="49">
        <f t="shared" si="9"/>
        <v>3899</v>
      </c>
      <c r="AH21" s="8">
        <v>330</v>
      </c>
      <c r="AI21" s="8">
        <v>100</v>
      </c>
      <c r="AJ21" s="60">
        <f t="shared" si="10"/>
        <v>430</v>
      </c>
      <c r="AK21" s="62">
        <v>30</v>
      </c>
      <c r="AL21" s="62">
        <v>40</v>
      </c>
      <c r="AM21" s="63">
        <f t="shared" si="11"/>
        <v>70</v>
      </c>
      <c r="AN21" s="48">
        <v>80</v>
      </c>
      <c r="AO21" s="48">
        <v>80</v>
      </c>
      <c r="AP21" s="49">
        <f t="shared" si="12"/>
        <v>160</v>
      </c>
      <c r="AQ21" s="8"/>
      <c r="AR21" s="10"/>
      <c r="AS21" s="8"/>
    </row>
    <row r="22" spans="1:45">
      <c r="A22" s="12" t="s">
        <v>88</v>
      </c>
      <c r="B22" s="48">
        <v>2250</v>
      </c>
      <c r="C22" s="48">
        <v>450</v>
      </c>
      <c r="D22" s="49">
        <f t="shared" si="1"/>
        <v>2700</v>
      </c>
      <c r="E22" s="48">
        <v>0</v>
      </c>
      <c r="F22" s="52"/>
      <c r="G22" s="52"/>
      <c r="H22" s="52"/>
      <c r="I22" s="56"/>
      <c r="J22" s="48">
        <v>16</v>
      </c>
      <c r="K22" s="48">
        <v>26</v>
      </c>
      <c r="L22" s="48">
        <f t="shared" si="2"/>
        <v>42</v>
      </c>
      <c r="M22" s="8"/>
      <c r="N22" s="8">
        <v>0</v>
      </c>
      <c r="O22" s="8">
        <v>198</v>
      </c>
      <c r="P22" s="60">
        <f t="shared" si="3"/>
        <v>198</v>
      </c>
      <c r="Q22" s="48">
        <v>740</v>
      </c>
      <c r="R22" s="48">
        <v>0</v>
      </c>
      <c r="S22" s="49">
        <f t="shared" si="4"/>
        <v>740</v>
      </c>
      <c r="T22" s="48">
        <v>60</v>
      </c>
      <c r="U22" s="48">
        <v>44</v>
      </c>
      <c r="V22" s="49">
        <f t="shared" si="5"/>
        <v>104</v>
      </c>
      <c r="W22" s="48">
        <f t="shared" si="6"/>
        <v>800</v>
      </c>
      <c r="X22" s="48">
        <f t="shared" si="7"/>
        <v>44</v>
      </c>
      <c r="Y22" s="49">
        <f t="shared" si="8"/>
        <v>844</v>
      </c>
      <c r="Z22" s="8">
        <v>12</v>
      </c>
      <c r="AA22" s="9"/>
      <c r="AB22" s="48">
        <v>1579</v>
      </c>
      <c r="AC22" s="48">
        <v>163</v>
      </c>
      <c r="AD22" s="59">
        <f t="shared" si="13"/>
        <v>1742</v>
      </c>
      <c r="AE22" s="48">
        <v>1006</v>
      </c>
      <c r="AF22" s="48">
        <v>472</v>
      </c>
      <c r="AG22" s="49">
        <f t="shared" si="9"/>
        <v>1478</v>
      </c>
      <c r="AH22" s="8">
        <v>33</v>
      </c>
      <c r="AI22" s="8">
        <v>0</v>
      </c>
      <c r="AJ22" s="60">
        <f t="shared" si="10"/>
        <v>33</v>
      </c>
      <c r="AK22" s="62">
        <v>5</v>
      </c>
      <c r="AL22" s="62">
        <v>0</v>
      </c>
      <c r="AM22" s="63">
        <f t="shared" si="11"/>
        <v>5</v>
      </c>
      <c r="AN22" s="48">
        <v>193</v>
      </c>
      <c r="AO22" s="48">
        <v>20</v>
      </c>
      <c r="AP22" s="49">
        <f t="shared" si="12"/>
        <v>213</v>
      </c>
      <c r="AQ22" s="8"/>
      <c r="AR22" s="10"/>
      <c r="AS22" s="8"/>
    </row>
    <row r="23" spans="1:45">
      <c r="A23" s="12" t="s">
        <v>89</v>
      </c>
      <c r="B23" s="48">
        <v>1000</v>
      </c>
      <c r="C23" s="48">
        <v>350</v>
      </c>
      <c r="D23" s="49">
        <f t="shared" si="1"/>
        <v>1350</v>
      </c>
      <c r="E23" s="48">
        <v>900</v>
      </c>
      <c r="F23" s="52"/>
      <c r="G23" s="52"/>
      <c r="H23" s="52"/>
      <c r="I23" s="56"/>
      <c r="J23" s="48">
        <v>64</v>
      </c>
      <c r="K23" s="48">
        <v>22</v>
      </c>
      <c r="L23" s="48">
        <f t="shared" si="2"/>
        <v>86</v>
      </c>
      <c r="M23" s="8"/>
      <c r="N23" s="8">
        <v>114</v>
      </c>
      <c r="O23" s="8">
        <v>21</v>
      </c>
      <c r="P23" s="60">
        <f t="shared" si="3"/>
        <v>135</v>
      </c>
      <c r="Q23" s="48">
        <v>740</v>
      </c>
      <c r="R23" s="48">
        <v>0</v>
      </c>
      <c r="S23" s="49">
        <f t="shared" si="4"/>
        <v>740</v>
      </c>
      <c r="T23" s="48">
        <v>119</v>
      </c>
      <c r="U23" s="48">
        <v>105</v>
      </c>
      <c r="V23" s="49">
        <f t="shared" si="5"/>
        <v>224</v>
      </c>
      <c r="W23" s="48">
        <f t="shared" si="6"/>
        <v>859</v>
      </c>
      <c r="X23" s="48">
        <f t="shared" si="7"/>
        <v>105</v>
      </c>
      <c r="Y23" s="49">
        <f t="shared" si="8"/>
        <v>964</v>
      </c>
      <c r="Z23" s="8">
        <v>12</v>
      </c>
      <c r="AA23" s="9"/>
      <c r="AB23" s="48">
        <v>623</v>
      </c>
      <c r="AC23" s="48">
        <v>324</v>
      </c>
      <c r="AD23" s="59">
        <f t="shared" si="13"/>
        <v>947</v>
      </c>
      <c r="AE23" s="48">
        <v>614</v>
      </c>
      <c r="AF23" s="48">
        <v>418</v>
      </c>
      <c r="AG23" s="49">
        <f t="shared" si="9"/>
        <v>1032</v>
      </c>
      <c r="AH23" s="8">
        <v>58</v>
      </c>
      <c r="AI23" s="8">
        <v>0</v>
      </c>
      <c r="AJ23" s="60">
        <f t="shared" si="10"/>
        <v>58</v>
      </c>
      <c r="AK23" s="62">
        <v>0</v>
      </c>
      <c r="AL23" s="62">
        <v>0</v>
      </c>
      <c r="AM23" s="63">
        <f t="shared" si="11"/>
        <v>0</v>
      </c>
      <c r="AN23" s="48">
        <v>47</v>
      </c>
      <c r="AO23" s="48">
        <v>23</v>
      </c>
      <c r="AP23" s="49">
        <f t="shared" si="12"/>
        <v>70</v>
      </c>
      <c r="AQ23" s="8"/>
      <c r="AR23" s="10"/>
      <c r="AS23" s="8"/>
    </row>
    <row r="24" spans="1:45">
      <c r="A24" s="12" t="s">
        <v>90</v>
      </c>
      <c r="B24" s="48">
        <v>850</v>
      </c>
      <c r="C24" s="48">
        <v>700</v>
      </c>
      <c r="D24" s="49">
        <f t="shared" si="1"/>
        <v>1550</v>
      </c>
      <c r="E24" s="48">
        <v>0</v>
      </c>
      <c r="F24" s="52">
        <v>42</v>
      </c>
      <c r="G24" s="52">
        <v>0</v>
      </c>
      <c r="H24" s="52">
        <v>5</v>
      </c>
      <c r="I24" s="56"/>
      <c r="J24" s="48">
        <v>22</v>
      </c>
      <c r="K24" s="48">
        <v>36</v>
      </c>
      <c r="L24" s="48">
        <f t="shared" si="2"/>
        <v>58</v>
      </c>
      <c r="M24" s="8"/>
      <c r="N24" s="8">
        <v>0</v>
      </c>
      <c r="O24" s="8">
        <v>0</v>
      </c>
      <c r="P24" s="60">
        <f t="shared" si="3"/>
        <v>0</v>
      </c>
      <c r="Q24" s="48">
        <v>740</v>
      </c>
      <c r="R24" s="48">
        <v>0</v>
      </c>
      <c r="S24" s="49">
        <f t="shared" si="4"/>
        <v>740</v>
      </c>
      <c r="T24" s="48">
        <v>340</v>
      </c>
      <c r="U24" s="48">
        <v>150</v>
      </c>
      <c r="V24" s="49">
        <f t="shared" si="5"/>
        <v>490</v>
      </c>
      <c r="W24" s="48">
        <f t="shared" si="6"/>
        <v>1080</v>
      </c>
      <c r="X24" s="48">
        <f t="shared" si="7"/>
        <v>150</v>
      </c>
      <c r="Y24" s="49">
        <f t="shared" si="8"/>
        <v>1230</v>
      </c>
      <c r="Z24" s="8">
        <v>12</v>
      </c>
      <c r="AA24" s="9"/>
      <c r="AB24" s="48">
        <v>605</v>
      </c>
      <c r="AC24" s="48">
        <v>324</v>
      </c>
      <c r="AD24" s="59">
        <f t="shared" si="13"/>
        <v>929</v>
      </c>
      <c r="AE24" s="48">
        <v>2194</v>
      </c>
      <c r="AF24" s="48">
        <v>1043</v>
      </c>
      <c r="AG24" s="49">
        <f t="shared" si="9"/>
        <v>3237</v>
      </c>
      <c r="AH24" s="8">
        <v>56</v>
      </c>
      <c r="AI24" s="8">
        <v>0</v>
      </c>
      <c r="AJ24" s="60">
        <f t="shared" si="10"/>
        <v>56</v>
      </c>
      <c r="AK24" s="62">
        <v>0</v>
      </c>
      <c r="AL24" s="62">
        <v>0</v>
      </c>
      <c r="AM24" s="63">
        <f t="shared" si="11"/>
        <v>0</v>
      </c>
      <c r="AN24" s="48">
        <v>53</v>
      </c>
      <c r="AO24" s="48">
        <v>47</v>
      </c>
      <c r="AP24" s="49">
        <f t="shared" si="12"/>
        <v>100</v>
      </c>
      <c r="AQ24" s="8"/>
      <c r="AR24" s="10"/>
      <c r="AS24" s="8"/>
    </row>
    <row r="25" spans="1:45">
      <c r="A25" s="12" t="s">
        <v>91</v>
      </c>
      <c r="B25" s="48">
        <v>1550</v>
      </c>
      <c r="C25" s="48">
        <v>450</v>
      </c>
      <c r="D25" s="49">
        <f t="shared" si="1"/>
        <v>2000</v>
      </c>
      <c r="E25" s="48">
        <v>0</v>
      </c>
      <c r="F25" s="52"/>
      <c r="G25" s="52"/>
      <c r="H25" s="52"/>
      <c r="I25" s="56"/>
      <c r="J25" s="48">
        <v>26</v>
      </c>
      <c r="K25" s="48">
        <v>13</v>
      </c>
      <c r="L25" s="48">
        <f t="shared" si="2"/>
        <v>39</v>
      </c>
      <c r="M25" s="8"/>
      <c r="N25" s="8">
        <v>0</v>
      </c>
      <c r="O25" s="8">
        <v>40</v>
      </c>
      <c r="P25" s="60">
        <f t="shared" si="3"/>
        <v>40</v>
      </c>
      <c r="Q25" s="48">
        <v>740</v>
      </c>
      <c r="R25" s="48">
        <v>0</v>
      </c>
      <c r="S25" s="49">
        <f t="shared" si="4"/>
        <v>740</v>
      </c>
      <c r="T25" s="48">
        <v>1317</v>
      </c>
      <c r="U25" s="48">
        <v>170</v>
      </c>
      <c r="V25" s="49">
        <f t="shared" si="5"/>
        <v>1487</v>
      </c>
      <c r="W25" s="48">
        <f t="shared" si="6"/>
        <v>2057</v>
      </c>
      <c r="X25" s="48">
        <f t="shared" si="7"/>
        <v>170</v>
      </c>
      <c r="Y25" s="49">
        <f t="shared" si="8"/>
        <v>2227</v>
      </c>
      <c r="Z25" s="8">
        <v>12</v>
      </c>
      <c r="AA25" s="9"/>
      <c r="AB25" s="48">
        <v>727</v>
      </c>
      <c r="AC25" s="48">
        <v>155</v>
      </c>
      <c r="AD25" s="59">
        <f t="shared" si="13"/>
        <v>882</v>
      </c>
      <c r="AE25" s="48">
        <v>974</v>
      </c>
      <c r="AF25" s="48">
        <v>273</v>
      </c>
      <c r="AG25" s="49">
        <f t="shared" si="9"/>
        <v>1247</v>
      </c>
      <c r="AH25" s="8">
        <v>24</v>
      </c>
      <c r="AI25" s="8">
        <v>12</v>
      </c>
      <c r="AJ25" s="60">
        <f t="shared" si="10"/>
        <v>36</v>
      </c>
      <c r="AK25" s="62">
        <v>0</v>
      </c>
      <c r="AL25" s="62">
        <v>0</v>
      </c>
      <c r="AM25" s="63">
        <f t="shared" si="11"/>
        <v>0</v>
      </c>
      <c r="AN25" s="48">
        <v>57</v>
      </c>
      <c r="AO25" s="48">
        <v>20</v>
      </c>
      <c r="AP25" s="49">
        <f t="shared" si="12"/>
        <v>77</v>
      </c>
      <c r="AQ25" s="8"/>
      <c r="AR25" s="10"/>
      <c r="AS25" s="8"/>
    </row>
    <row r="26" spans="1:45">
      <c r="A26" s="12" t="s">
        <v>92</v>
      </c>
      <c r="B26" s="48">
        <v>0</v>
      </c>
      <c r="C26" s="48">
        <v>1050</v>
      </c>
      <c r="D26" s="49">
        <f t="shared" si="1"/>
        <v>1050</v>
      </c>
      <c r="E26" s="48">
        <v>0</v>
      </c>
      <c r="F26" s="52"/>
      <c r="G26" s="52"/>
      <c r="H26" s="52"/>
      <c r="I26" s="56"/>
      <c r="J26" s="48">
        <v>0</v>
      </c>
      <c r="K26" s="48">
        <v>47</v>
      </c>
      <c r="L26" s="48">
        <f t="shared" si="2"/>
        <v>47</v>
      </c>
      <c r="M26" s="8"/>
      <c r="N26" s="8">
        <v>0</v>
      </c>
      <c r="O26" s="8">
        <v>31</v>
      </c>
      <c r="P26" s="60">
        <f t="shared" si="3"/>
        <v>31</v>
      </c>
      <c r="Q26" s="48">
        <v>0</v>
      </c>
      <c r="R26" s="48">
        <v>740</v>
      </c>
      <c r="S26" s="49">
        <f t="shared" si="4"/>
        <v>740</v>
      </c>
      <c r="T26" s="48">
        <v>0</v>
      </c>
      <c r="U26" s="48">
        <v>488</v>
      </c>
      <c r="V26" s="49">
        <f t="shared" si="5"/>
        <v>488</v>
      </c>
      <c r="W26" s="48">
        <f t="shared" si="6"/>
        <v>0</v>
      </c>
      <c r="X26" s="48">
        <f t="shared" si="7"/>
        <v>1228</v>
      </c>
      <c r="Y26" s="49">
        <f t="shared" si="8"/>
        <v>1228</v>
      </c>
      <c r="Z26" s="8">
        <v>12</v>
      </c>
      <c r="AA26" s="9"/>
      <c r="AB26" s="48">
        <v>0</v>
      </c>
      <c r="AC26" s="48">
        <v>578</v>
      </c>
      <c r="AD26" s="59">
        <f t="shared" si="13"/>
        <v>578</v>
      </c>
      <c r="AE26" s="48">
        <v>0</v>
      </c>
      <c r="AF26" s="48">
        <v>1000</v>
      </c>
      <c r="AG26" s="49">
        <f t="shared" si="9"/>
        <v>1000</v>
      </c>
      <c r="AH26" s="8">
        <v>0</v>
      </c>
      <c r="AI26" s="8">
        <v>141</v>
      </c>
      <c r="AJ26" s="60">
        <f t="shared" si="10"/>
        <v>141</v>
      </c>
      <c r="AK26" s="62">
        <v>0</v>
      </c>
      <c r="AL26" s="62">
        <v>0</v>
      </c>
      <c r="AM26" s="63">
        <f t="shared" si="11"/>
        <v>0</v>
      </c>
      <c r="AN26" s="48">
        <v>0</v>
      </c>
      <c r="AO26" s="48">
        <v>57</v>
      </c>
      <c r="AP26" s="49">
        <f t="shared" si="12"/>
        <v>57</v>
      </c>
      <c r="AQ26" s="8"/>
      <c r="AR26" s="10"/>
      <c r="AS26" s="8"/>
    </row>
    <row r="27" spans="1:45">
      <c r="A27" s="12" t="s">
        <v>93</v>
      </c>
      <c r="B27" s="48">
        <v>0</v>
      </c>
      <c r="C27" s="48">
        <v>750</v>
      </c>
      <c r="D27" s="49">
        <f t="shared" si="1"/>
        <v>750</v>
      </c>
      <c r="E27" s="48">
        <v>0</v>
      </c>
      <c r="F27" s="52"/>
      <c r="G27" s="52"/>
      <c r="H27" s="52"/>
      <c r="I27" s="56"/>
      <c r="J27" s="48">
        <v>0</v>
      </c>
      <c r="K27" s="48">
        <v>42</v>
      </c>
      <c r="L27" s="48">
        <f t="shared" si="2"/>
        <v>42</v>
      </c>
      <c r="M27" s="8"/>
      <c r="N27" s="8">
        <v>0</v>
      </c>
      <c r="O27" s="8">
        <v>46</v>
      </c>
      <c r="P27" s="60">
        <f t="shared" si="3"/>
        <v>46</v>
      </c>
      <c r="Q27" s="48">
        <v>0</v>
      </c>
      <c r="R27" s="48">
        <v>740</v>
      </c>
      <c r="S27" s="49">
        <f t="shared" si="4"/>
        <v>740</v>
      </c>
      <c r="T27" s="48">
        <v>0</v>
      </c>
      <c r="U27" s="48">
        <v>183</v>
      </c>
      <c r="V27" s="49">
        <f t="shared" si="5"/>
        <v>183</v>
      </c>
      <c r="W27" s="48">
        <f t="shared" si="6"/>
        <v>0</v>
      </c>
      <c r="X27" s="48">
        <f t="shared" si="7"/>
        <v>923</v>
      </c>
      <c r="Y27" s="49">
        <f t="shared" si="8"/>
        <v>923</v>
      </c>
      <c r="Z27" s="8">
        <v>12</v>
      </c>
      <c r="AA27" s="9"/>
      <c r="AB27" s="48">
        <v>0</v>
      </c>
      <c r="AC27" s="48">
        <v>475</v>
      </c>
      <c r="AD27" s="59">
        <f t="shared" si="13"/>
        <v>475</v>
      </c>
      <c r="AE27" s="48">
        <v>0</v>
      </c>
      <c r="AF27" s="48">
        <v>893</v>
      </c>
      <c r="AG27" s="49">
        <f t="shared" si="9"/>
        <v>893</v>
      </c>
      <c r="AH27" s="8">
        <v>0</v>
      </c>
      <c r="AI27" s="8">
        <v>111</v>
      </c>
      <c r="AJ27" s="60">
        <f t="shared" si="10"/>
        <v>111</v>
      </c>
      <c r="AK27" s="62">
        <v>0</v>
      </c>
      <c r="AL27" s="62">
        <v>0</v>
      </c>
      <c r="AM27" s="63">
        <f t="shared" si="11"/>
        <v>0</v>
      </c>
      <c r="AN27" s="48">
        <v>0</v>
      </c>
      <c r="AO27" s="48">
        <v>60</v>
      </c>
      <c r="AP27" s="49">
        <f t="shared" si="12"/>
        <v>60</v>
      </c>
      <c r="AQ27" s="8"/>
      <c r="AR27" s="10"/>
      <c r="AS27" s="8"/>
    </row>
    <row r="28" spans="1:45">
      <c r="A28" s="12" t="s">
        <v>94</v>
      </c>
      <c r="B28" s="48">
        <v>0</v>
      </c>
      <c r="C28" s="48">
        <v>1050</v>
      </c>
      <c r="D28" s="49">
        <f t="shared" si="1"/>
        <v>1050</v>
      </c>
      <c r="E28" s="48">
        <v>0</v>
      </c>
      <c r="F28" s="52"/>
      <c r="G28" s="52"/>
      <c r="H28" s="52"/>
      <c r="I28" s="56"/>
      <c r="J28" s="48">
        <v>0</v>
      </c>
      <c r="K28" s="48">
        <v>50</v>
      </c>
      <c r="L28" s="48">
        <f t="shared" si="2"/>
        <v>50</v>
      </c>
      <c r="M28" s="8"/>
      <c r="N28" s="8">
        <v>0</v>
      </c>
      <c r="O28" s="8">
        <v>119</v>
      </c>
      <c r="P28" s="60">
        <f t="shared" si="3"/>
        <v>119</v>
      </c>
      <c r="Q28" s="48">
        <v>0</v>
      </c>
      <c r="R28" s="48">
        <v>740</v>
      </c>
      <c r="S28" s="49">
        <f t="shared" si="4"/>
        <v>740</v>
      </c>
      <c r="T28" s="48">
        <v>0</v>
      </c>
      <c r="U28" s="48">
        <v>735</v>
      </c>
      <c r="V28" s="49">
        <f t="shared" si="5"/>
        <v>735</v>
      </c>
      <c r="W28" s="48">
        <f t="shared" si="6"/>
        <v>0</v>
      </c>
      <c r="X28" s="48">
        <f t="shared" si="7"/>
        <v>1475</v>
      </c>
      <c r="Y28" s="49">
        <f t="shared" si="8"/>
        <v>1475</v>
      </c>
      <c r="Z28" s="8">
        <v>12</v>
      </c>
      <c r="AA28" s="9"/>
      <c r="AB28" s="48">
        <v>0</v>
      </c>
      <c r="AC28" s="48">
        <v>584</v>
      </c>
      <c r="AD28" s="59">
        <f t="shared" si="13"/>
        <v>584</v>
      </c>
      <c r="AE28" s="48">
        <v>0</v>
      </c>
      <c r="AF28" s="48">
        <v>720</v>
      </c>
      <c r="AG28" s="49">
        <f t="shared" si="9"/>
        <v>720</v>
      </c>
      <c r="AH28" s="8">
        <v>0</v>
      </c>
      <c r="AI28" s="8">
        <v>150</v>
      </c>
      <c r="AJ28" s="60">
        <f t="shared" si="10"/>
        <v>150</v>
      </c>
      <c r="AK28" s="62">
        <v>0</v>
      </c>
      <c r="AL28" s="62">
        <v>150</v>
      </c>
      <c r="AM28" s="63">
        <f t="shared" si="11"/>
        <v>150</v>
      </c>
      <c r="AN28" s="48">
        <v>0</v>
      </c>
      <c r="AO28" s="48">
        <v>60</v>
      </c>
      <c r="AP28" s="49">
        <f t="shared" si="12"/>
        <v>60</v>
      </c>
      <c r="AQ28" s="8"/>
      <c r="AR28" s="10"/>
      <c r="AS28" s="8"/>
    </row>
    <row r="29" spans="1:45">
      <c r="A29" s="12" t="s">
        <v>95</v>
      </c>
      <c r="B29" s="48">
        <v>0</v>
      </c>
      <c r="C29" s="48">
        <v>1000</v>
      </c>
      <c r="D29" s="49">
        <f t="shared" si="1"/>
        <v>1000</v>
      </c>
      <c r="E29" s="48">
        <v>0</v>
      </c>
      <c r="F29" s="52"/>
      <c r="G29" s="52"/>
      <c r="H29" s="52"/>
      <c r="I29" s="56"/>
      <c r="J29" s="48">
        <v>0</v>
      </c>
      <c r="K29" s="48">
        <v>27</v>
      </c>
      <c r="L29" s="48">
        <f t="shared" si="2"/>
        <v>27</v>
      </c>
      <c r="M29" s="8"/>
      <c r="N29" s="8">
        <v>0</v>
      </c>
      <c r="O29" s="8">
        <v>0</v>
      </c>
      <c r="P29" s="60">
        <f t="shared" si="3"/>
        <v>0</v>
      </c>
      <c r="Q29" s="48">
        <v>0</v>
      </c>
      <c r="R29" s="48">
        <v>740</v>
      </c>
      <c r="S29" s="49">
        <f t="shared" si="4"/>
        <v>740</v>
      </c>
      <c r="T29" s="48">
        <v>0</v>
      </c>
      <c r="U29" s="48">
        <v>866</v>
      </c>
      <c r="V29" s="49">
        <f t="shared" si="5"/>
        <v>866</v>
      </c>
      <c r="W29" s="48">
        <f t="shared" si="6"/>
        <v>0</v>
      </c>
      <c r="X29" s="48">
        <f t="shared" si="7"/>
        <v>1606</v>
      </c>
      <c r="Y29" s="49">
        <f t="shared" si="8"/>
        <v>1606</v>
      </c>
      <c r="Z29" s="8">
        <v>12</v>
      </c>
      <c r="AA29" s="9"/>
      <c r="AB29" s="48">
        <v>0</v>
      </c>
      <c r="AC29" s="48">
        <v>1259</v>
      </c>
      <c r="AD29" s="59">
        <f t="shared" si="13"/>
        <v>1259</v>
      </c>
      <c r="AE29" s="48">
        <v>0</v>
      </c>
      <c r="AF29" s="48">
        <v>1764</v>
      </c>
      <c r="AG29" s="49">
        <f t="shared" si="9"/>
        <v>1764</v>
      </c>
      <c r="AH29" s="8">
        <v>0</v>
      </c>
      <c r="AI29" s="8">
        <v>50</v>
      </c>
      <c r="AJ29" s="60">
        <f t="shared" si="10"/>
        <v>50</v>
      </c>
      <c r="AK29" s="62">
        <v>0</v>
      </c>
      <c r="AL29" s="62">
        <v>125</v>
      </c>
      <c r="AM29" s="63">
        <f t="shared" si="11"/>
        <v>125</v>
      </c>
      <c r="AN29" s="48">
        <v>0</v>
      </c>
      <c r="AO29" s="48">
        <v>100</v>
      </c>
      <c r="AP29" s="49">
        <f t="shared" si="12"/>
        <v>100</v>
      </c>
      <c r="AQ29" s="8"/>
      <c r="AR29" s="10"/>
      <c r="AS29" s="8"/>
    </row>
    <row r="30" spans="1:45">
      <c r="A30" s="12" t="s">
        <v>96</v>
      </c>
      <c r="B30" s="48">
        <v>0</v>
      </c>
      <c r="C30" s="48">
        <v>2050</v>
      </c>
      <c r="D30" s="49">
        <f t="shared" si="1"/>
        <v>2050</v>
      </c>
      <c r="E30" s="48">
        <v>0</v>
      </c>
      <c r="F30" s="52"/>
      <c r="G30" s="52"/>
      <c r="H30" s="52"/>
      <c r="I30" s="56"/>
      <c r="J30" s="48">
        <v>0</v>
      </c>
      <c r="K30" s="48">
        <v>42</v>
      </c>
      <c r="L30" s="48">
        <f t="shared" si="2"/>
        <v>42</v>
      </c>
      <c r="M30" s="8"/>
      <c r="N30" s="8">
        <v>0</v>
      </c>
      <c r="O30" s="8">
        <v>33</v>
      </c>
      <c r="P30" s="60">
        <f t="shared" si="3"/>
        <v>33</v>
      </c>
      <c r="Q30" s="48">
        <v>0</v>
      </c>
      <c r="R30" s="48">
        <v>740</v>
      </c>
      <c r="S30" s="49">
        <f t="shared" si="4"/>
        <v>740</v>
      </c>
      <c r="T30" s="48">
        <v>0</v>
      </c>
      <c r="U30" s="48">
        <v>125</v>
      </c>
      <c r="V30" s="49">
        <f t="shared" si="5"/>
        <v>125</v>
      </c>
      <c r="W30" s="48">
        <f t="shared" si="6"/>
        <v>0</v>
      </c>
      <c r="X30" s="48">
        <f t="shared" si="7"/>
        <v>865</v>
      </c>
      <c r="Y30" s="49">
        <f t="shared" si="8"/>
        <v>865</v>
      </c>
      <c r="Z30" s="8">
        <v>12</v>
      </c>
      <c r="AA30" s="9"/>
      <c r="AB30" s="48">
        <v>0</v>
      </c>
      <c r="AC30" s="48">
        <v>1242</v>
      </c>
      <c r="AD30" s="59">
        <f t="shared" si="13"/>
        <v>1242</v>
      </c>
      <c r="AE30" s="48">
        <v>0</v>
      </c>
      <c r="AF30" s="48">
        <v>1176</v>
      </c>
      <c r="AG30" s="49">
        <f t="shared" si="9"/>
        <v>1176</v>
      </c>
      <c r="AH30" s="8">
        <v>0</v>
      </c>
      <c r="AI30" s="8">
        <v>93</v>
      </c>
      <c r="AJ30" s="60">
        <f t="shared" si="10"/>
        <v>93</v>
      </c>
      <c r="AK30" s="62">
        <v>0</v>
      </c>
      <c r="AL30" s="62">
        <v>0</v>
      </c>
      <c r="AM30" s="63">
        <f t="shared" si="11"/>
        <v>0</v>
      </c>
      <c r="AN30" s="48">
        <v>0</v>
      </c>
      <c r="AO30" s="48">
        <v>57</v>
      </c>
      <c r="AP30" s="49">
        <f t="shared" si="12"/>
        <v>57</v>
      </c>
      <c r="AQ30" s="8"/>
      <c r="AR30" s="10"/>
      <c r="AS30" s="8"/>
    </row>
    <row r="31" spans="1:45">
      <c r="A31" s="12" t="s">
        <v>97</v>
      </c>
      <c r="B31" s="48">
        <v>0</v>
      </c>
      <c r="C31" s="48">
        <v>1000</v>
      </c>
      <c r="D31" s="49">
        <f t="shared" si="1"/>
        <v>1000</v>
      </c>
      <c r="E31" s="48">
        <v>0</v>
      </c>
      <c r="F31" s="52"/>
      <c r="G31" s="52"/>
      <c r="H31" s="52"/>
      <c r="I31" s="56"/>
      <c r="J31" s="48">
        <v>0</v>
      </c>
      <c r="K31" s="48">
        <v>29</v>
      </c>
      <c r="L31" s="48">
        <f t="shared" si="2"/>
        <v>29</v>
      </c>
      <c r="M31" s="8"/>
      <c r="N31" s="8">
        <v>0</v>
      </c>
      <c r="O31" s="8">
        <v>34</v>
      </c>
      <c r="P31" s="60">
        <f t="shared" si="3"/>
        <v>34</v>
      </c>
      <c r="Q31" s="48">
        <v>0</v>
      </c>
      <c r="R31" s="48">
        <v>740</v>
      </c>
      <c r="S31" s="49">
        <f t="shared" si="4"/>
        <v>740</v>
      </c>
      <c r="T31" s="48">
        <v>0</v>
      </c>
      <c r="U31" s="48">
        <v>760</v>
      </c>
      <c r="V31" s="49">
        <f t="shared" si="5"/>
        <v>760</v>
      </c>
      <c r="W31" s="48">
        <f t="shared" si="6"/>
        <v>0</v>
      </c>
      <c r="X31" s="48">
        <f t="shared" si="7"/>
        <v>1500</v>
      </c>
      <c r="Y31" s="49">
        <f t="shared" si="8"/>
        <v>1500</v>
      </c>
      <c r="Z31" s="8">
        <v>12</v>
      </c>
      <c r="AA31" s="9"/>
      <c r="AB31" s="48">
        <v>0</v>
      </c>
      <c r="AC31" s="48">
        <v>370</v>
      </c>
      <c r="AD31" s="59">
        <f t="shared" si="13"/>
        <v>370</v>
      </c>
      <c r="AE31" s="48">
        <v>0</v>
      </c>
      <c r="AF31" s="48">
        <v>664</v>
      </c>
      <c r="AG31" s="49">
        <f t="shared" si="9"/>
        <v>664</v>
      </c>
      <c r="AH31" s="8">
        <v>0</v>
      </c>
      <c r="AI31" s="8">
        <v>0</v>
      </c>
      <c r="AJ31" s="60">
        <f t="shared" si="10"/>
        <v>0</v>
      </c>
      <c r="AK31" s="62">
        <v>0</v>
      </c>
      <c r="AL31" s="62">
        <v>0</v>
      </c>
      <c r="AM31" s="63">
        <f t="shared" si="11"/>
        <v>0</v>
      </c>
      <c r="AN31" s="48">
        <v>0</v>
      </c>
      <c r="AO31" s="48">
        <v>27</v>
      </c>
      <c r="AP31" s="49">
        <f t="shared" si="12"/>
        <v>27</v>
      </c>
      <c r="AQ31" s="8"/>
      <c r="AR31" s="10"/>
      <c r="AS31" s="8"/>
    </row>
    <row r="32" spans="1:45">
      <c r="A32" s="12" t="s">
        <v>98</v>
      </c>
      <c r="B32" s="48">
        <v>0</v>
      </c>
      <c r="C32" s="48">
        <v>1300</v>
      </c>
      <c r="D32" s="49">
        <f t="shared" si="1"/>
        <v>1300</v>
      </c>
      <c r="E32" s="48">
        <v>0</v>
      </c>
      <c r="F32" s="52"/>
      <c r="G32" s="52"/>
      <c r="H32" s="52"/>
      <c r="I32" s="56"/>
      <c r="J32" s="48">
        <v>0</v>
      </c>
      <c r="K32" s="48">
        <v>20</v>
      </c>
      <c r="L32" s="48">
        <f t="shared" si="2"/>
        <v>20</v>
      </c>
      <c r="M32" s="8"/>
      <c r="N32" s="8">
        <v>0</v>
      </c>
      <c r="O32" s="8">
        <v>0</v>
      </c>
      <c r="P32" s="60">
        <f t="shared" si="3"/>
        <v>0</v>
      </c>
      <c r="Q32" s="48">
        <v>0</v>
      </c>
      <c r="R32" s="48">
        <v>0</v>
      </c>
      <c r="S32" s="49">
        <f t="shared" si="4"/>
        <v>0</v>
      </c>
      <c r="T32" s="48">
        <v>0</v>
      </c>
      <c r="U32" s="48">
        <v>220</v>
      </c>
      <c r="V32" s="49">
        <f t="shared" si="5"/>
        <v>220</v>
      </c>
      <c r="W32" s="48">
        <f t="shared" si="6"/>
        <v>0</v>
      </c>
      <c r="X32" s="48">
        <f t="shared" si="7"/>
        <v>220</v>
      </c>
      <c r="Y32" s="49">
        <f t="shared" si="8"/>
        <v>220</v>
      </c>
      <c r="Z32" s="8">
        <v>12</v>
      </c>
      <c r="AA32" s="9"/>
      <c r="AB32" s="48">
        <v>0</v>
      </c>
      <c r="AC32" s="48">
        <v>690</v>
      </c>
      <c r="AD32" s="59">
        <f t="shared" si="13"/>
        <v>690</v>
      </c>
      <c r="AE32" s="48">
        <v>0</v>
      </c>
      <c r="AF32" s="48">
        <v>561</v>
      </c>
      <c r="AG32" s="49">
        <f t="shared" si="9"/>
        <v>561</v>
      </c>
      <c r="AH32" s="8">
        <v>0</v>
      </c>
      <c r="AI32" s="8">
        <v>28</v>
      </c>
      <c r="AJ32" s="60">
        <f t="shared" si="10"/>
        <v>28</v>
      </c>
      <c r="AK32" s="62">
        <v>0</v>
      </c>
      <c r="AL32" s="62">
        <v>0</v>
      </c>
      <c r="AM32" s="63">
        <f t="shared" si="11"/>
        <v>0</v>
      </c>
      <c r="AN32" s="48">
        <v>0</v>
      </c>
      <c r="AO32" s="48">
        <v>43</v>
      </c>
      <c r="AP32" s="49">
        <f t="shared" si="12"/>
        <v>43</v>
      </c>
      <c r="AQ32" s="8"/>
      <c r="AR32" s="10"/>
      <c r="AS32" s="8"/>
    </row>
    <row r="33" spans="1:45">
      <c r="A33" s="12" t="s">
        <v>99</v>
      </c>
      <c r="B33" s="48">
        <v>700</v>
      </c>
      <c r="C33" s="48">
        <v>400</v>
      </c>
      <c r="D33" s="49">
        <f t="shared" si="1"/>
        <v>1100</v>
      </c>
      <c r="E33" s="48">
        <v>0</v>
      </c>
      <c r="F33" s="52"/>
      <c r="G33" s="52"/>
      <c r="H33" s="52"/>
      <c r="I33" s="56"/>
      <c r="J33" s="48">
        <v>16</v>
      </c>
      <c r="K33" s="48">
        <v>15</v>
      </c>
      <c r="L33" s="48">
        <f t="shared" si="2"/>
        <v>31</v>
      </c>
      <c r="M33" s="8"/>
      <c r="N33" s="8">
        <v>0</v>
      </c>
      <c r="O33" s="8">
        <v>0</v>
      </c>
      <c r="P33" s="60">
        <f t="shared" si="3"/>
        <v>0</v>
      </c>
      <c r="Q33" s="48">
        <v>0</v>
      </c>
      <c r="R33" s="48">
        <v>0</v>
      </c>
      <c r="S33" s="49">
        <f t="shared" si="4"/>
        <v>0</v>
      </c>
      <c r="T33" s="48">
        <v>178</v>
      </c>
      <c r="U33" s="48">
        <v>186</v>
      </c>
      <c r="V33" s="49">
        <f t="shared" si="5"/>
        <v>364</v>
      </c>
      <c r="W33" s="48">
        <f t="shared" si="6"/>
        <v>178</v>
      </c>
      <c r="X33" s="48">
        <f t="shared" si="7"/>
        <v>186</v>
      </c>
      <c r="Y33" s="49">
        <f t="shared" si="8"/>
        <v>364</v>
      </c>
      <c r="Z33" s="8">
        <v>12</v>
      </c>
      <c r="AA33" s="9"/>
      <c r="AB33" s="48">
        <v>307</v>
      </c>
      <c r="AC33" s="48">
        <v>334</v>
      </c>
      <c r="AD33" s="59">
        <f t="shared" si="13"/>
        <v>641</v>
      </c>
      <c r="AE33" s="48">
        <v>805</v>
      </c>
      <c r="AF33" s="48">
        <v>403</v>
      </c>
      <c r="AG33" s="49">
        <f t="shared" si="9"/>
        <v>1208</v>
      </c>
      <c r="AH33" s="8">
        <v>54</v>
      </c>
      <c r="AI33" s="8">
        <v>50</v>
      </c>
      <c r="AJ33" s="60">
        <f t="shared" si="10"/>
        <v>104</v>
      </c>
      <c r="AK33" s="62">
        <v>24</v>
      </c>
      <c r="AL33" s="62">
        <v>0</v>
      </c>
      <c r="AM33" s="63">
        <f t="shared" si="11"/>
        <v>24</v>
      </c>
      <c r="AN33" s="48">
        <v>57</v>
      </c>
      <c r="AO33" s="48">
        <v>17</v>
      </c>
      <c r="AP33" s="49">
        <f t="shared" si="12"/>
        <v>74</v>
      </c>
      <c r="AQ33" s="8"/>
      <c r="AR33" s="10"/>
      <c r="AS33" s="8"/>
    </row>
    <row r="34" spans="1:45">
      <c r="A34" s="12" t="s">
        <v>100</v>
      </c>
      <c r="B34" s="48">
        <v>0</v>
      </c>
      <c r="C34" s="48">
        <v>900</v>
      </c>
      <c r="D34" s="49">
        <f t="shared" si="1"/>
        <v>900</v>
      </c>
      <c r="E34" s="48">
        <v>0</v>
      </c>
      <c r="F34" s="52"/>
      <c r="G34" s="52"/>
      <c r="H34" s="52"/>
      <c r="I34" s="56"/>
      <c r="J34" s="48">
        <v>0</v>
      </c>
      <c r="K34" s="48">
        <v>29</v>
      </c>
      <c r="L34" s="48">
        <f t="shared" si="2"/>
        <v>29</v>
      </c>
      <c r="M34" s="8"/>
      <c r="N34" s="8">
        <v>0</v>
      </c>
      <c r="O34" s="8">
        <v>0</v>
      </c>
      <c r="P34" s="60">
        <f t="shared" si="3"/>
        <v>0</v>
      </c>
      <c r="Q34" s="48">
        <v>0</v>
      </c>
      <c r="R34" s="48">
        <v>0</v>
      </c>
      <c r="S34" s="49">
        <f t="shared" si="4"/>
        <v>0</v>
      </c>
      <c r="T34" s="48">
        <v>0</v>
      </c>
      <c r="U34" s="48">
        <v>800</v>
      </c>
      <c r="V34" s="49">
        <f t="shared" si="5"/>
        <v>800</v>
      </c>
      <c r="W34" s="48">
        <f t="shared" si="6"/>
        <v>0</v>
      </c>
      <c r="X34" s="48">
        <f t="shared" si="7"/>
        <v>800</v>
      </c>
      <c r="Y34" s="49">
        <f t="shared" si="8"/>
        <v>800</v>
      </c>
      <c r="Z34" s="8">
        <v>12</v>
      </c>
      <c r="AA34" s="9"/>
      <c r="AB34" s="48">
        <v>0</v>
      </c>
      <c r="AC34" s="48">
        <v>440</v>
      </c>
      <c r="AD34" s="59">
        <f t="shared" si="13"/>
        <v>440</v>
      </c>
      <c r="AE34" s="48">
        <v>0</v>
      </c>
      <c r="AF34" s="48">
        <v>1194</v>
      </c>
      <c r="AG34" s="49">
        <f t="shared" si="9"/>
        <v>1194</v>
      </c>
      <c r="AH34" s="8">
        <v>0</v>
      </c>
      <c r="AI34" s="8">
        <v>110</v>
      </c>
      <c r="AJ34" s="60">
        <f t="shared" si="10"/>
        <v>110</v>
      </c>
      <c r="AK34" s="62">
        <v>0</v>
      </c>
      <c r="AL34" s="62">
        <v>36</v>
      </c>
      <c r="AM34" s="63">
        <f t="shared" si="11"/>
        <v>36</v>
      </c>
      <c r="AN34" s="48">
        <v>0</v>
      </c>
      <c r="AO34" s="48">
        <v>53</v>
      </c>
      <c r="AP34" s="49">
        <f t="shared" si="12"/>
        <v>53</v>
      </c>
      <c r="AQ34" s="8"/>
      <c r="AR34" s="10"/>
      <c r="AS34" s="8"/>
    </row>
    <row r="35" spans="1:45">
      <c r="A35" s="12" t="s">
        <v>101</v>
      </c>
      <c r="B35" s="48">
        <v>0</v>
      </c>
      <c r="C35" s="48">
        <v>1250</v>
      </c>
      <c r="D35" s="49">
        <f t="shared" si="1"/>
        <v>1250</v>
      </c>
      <c r="E35" s="48">
        <v>0</v>
      </c>
      <c r="F35" s="52"/>
      <c r="G35" s="52"/>
      <c r="H35" s="52"/>
      <c r="I35" s="56"/>
      <c r="J35" s="48">
        <v>0</v>
      </c>
      <c r="K35" s="48">
        <v>44</v>
      </c>
      <c r="L35" s="48">
        <f t="shared" si="2"/>
        <v>44</v>
      </c>
      <c r="M35" s="8"/>
      <c r="N35" s="8">
        <v>0</v>
      </c>
      <c r="O35" s="8">
        <v>0</v>
      </c>
      <c r="P35" s="60">
        <f t="shared" si="3"/>
        <v>0</v>
      </c>
      <c r="Q35" s="48">
        <v>0</v>
      </c>
      <c r="R35" s="48">
        <v>740</v>
      </c>
      <c r="S35" s="49">
        <f t="shared" si="4"/>
        <v>740</v>
      </c>
      <c r="T35" s="48">
        <v>0</v>
      </c>
      <c r="U35" s="48">
        <v>88</v>
      </c>
      <c r="V35" s="49">
        <f t="shared" si="5"/>
        <v>88</v>
      </c>
      <c r="W35" s="48">
        <f t="shared" si="6"/>
        <v>0</v>
      </c>
      <c r="X35" s="48">
        <f t="shared" si="7"/>
        <v>828</v>
      </c>
      <c r="Y35" s="49">
        <f t="shared" si="8"/>
        <v>828</v>
      </c>
      <c r="Z35" s="8">
        <v>12</v>
      </c>
      <c r="AA35" s="9"/>
      <c r="AB35" s="48">
        <v>0</v>
      </c>
      <c r="AC35" s="48">
        <v>625</v>
      </c>
      <c r="AD35" s="59">
        <f t="shared" si="13"/>
        <v>625</v>
      </c>
      <c r="AE35" s="48">
        <v>0</v>
      </c>
      <c r="AF35" s="48">
        <v>1114</v>
      </c>
      <c r="AG35" s="49">
        <f t="shared" si="9"/>
        <v>1114</v>
      </c>
      <c r="AH35" s="8">
        <v>0</v>
      </c>
      <c r="AI35" s="8">
        <v>60</v>
      </c>
      <c r="AJ35" s="60">
        <f t="shared" si="10"/>
        <v>60</v>
      </c>
      <c r="AK35" s="62">
        <v>0</v>
      </c>
      <c r="AL35" s="62">
        <v>60</v>
      </c>
      <c r="AM35" s="63">
        <f t="shared" si="11"/>
        <v>60</v>
      </c>
      <c r="AN35" s="48">
        <v>0</v>
      </c>
      <c r="AO35" s="48">
        <v>57</v>
      </c>
      <c r="AP35" s="49">
        <f t="shared" si="12"/>
        <v>57</v>
      </c>
      <c r="AQ35" s="8"/>
      <c r="AR35" s="10"/>
      <c r="AS35" s="8"/>
    </row>
    <row r="36" spans="1:45">
      <c r="A36" s="12" t="s">
        <v>102</v>
      </c>
      <c r="B36" s="48">
        <v>0</v>
      </c>
      <c r="C36" s="48">
        <v>1150</v>
      </c>
      <c r="D36" s="49">
        <f t="shared" si="1"/>
        <v>1150</v>
      </c>
      <c r="E36" s="48">
        <v>0</v>
      </c>
      <c r="F36" s="52"/>
      <c r="G36" s="52"/>
      <c r="H36" s="52"/>
      <c r="I36" s="56"/>
      <c r="J36" s="48">
        <v>0</v>
      </c>
      <c r="K36" s="48">
        <v>52</v>
      </c>
      <c r="L36" s="48">
        <f t="shared" si="2"/>
        <v>52</v>
      </c>
      <c r="M36" s="8"/>
      <c r="N36" s="8">
        <v>0</v>
      </c>
      <c r="O36" s="8">
        <v>64</v>
      </c>
      <c r="P36" s="60">
        <f t="shared" si="3"/>
        <v>64</v>
      </c>
      <c r="Q36" s="48">
        <v>0</v>
      </c>
      <c r="R36" s="48">
        <v>740</v>
      </c>
      <c r="S36" s="49">
        <f t="shared" si="4"/>
        <v>740</v>
      </c>
      <c r="T36" s="48">
        <v>0</v>
      </c>
      <c r="U36" s="48">
        <v>96</v>
      </c>
      <c r="V36" s="49">
        <f t="shared" si="5"/>
        <v>96</v>
      </c>
      <c r="W36" s="48">
        <f t="shared" si="6"/>
        <v>0</v>
      </c>
      <c r="X36" s="48">
        <f t="shared" si="7"/>
        <v>836</v>
      </c>
      <c r="Y36" s="49">
        <f t="shared" si="8"/>
        <v>836</v>
      </c>
      <c r="Z36" s="8">
        <v>12</v>
      </c>
      <c r="AA36" s="9"/>
      <c r="AB36" s="48">
        <v>0</v>
      </c>
      <c r="AC36" s="48">
        <v>458</v>
      </c>
      <c r="AD36" s="59">
        <f t="shared" si="13"/>
        <v>458</v>
      </c>
      <c r="AE36" s="48">
        <v>0</v>
      </c>
      <c r="AF36" s="48">
        <v>1085</v>
      </c>
      <c r="AG36" s="49">
        <f t="shared" si="9"/>
        <v>1085</v>
      </c>
      <c r="AH36" s="8">
        <v>0</v>
      </c>
      <c r="AI36" s="8">
        <v>53</v>
      </c>
      <c r="AJ36" s="60">
        <f t="shared" si="10"/>
        <v>53</v>
      </c>
      <c r="AK36" s="62">
        <v>0</v>
      </c>
      <c r="AL36" s="62">
        <v>0</v>
      </c>
      <c r="AM36" s="63">
        <f t="shared" si="11"/>
        <v>0</v>
      </c>
      <c r="AN36" s="48">
        <v>0</v>
      </c>
      <c r="AO36" s="48">
        <v>57</v>
      </c>
      <c r="AP36" s="49">
        <f t="shared" si="12"/>
        <v>57</v>
      </c>
      <c r="AQ36" s="8"/>
      <c r="AR36" s="10"/>
      <c r="AS36" s="8"/>
    </row>
    <row r="37" spans="1:45">
      <c r="A37" s="12" t="s">
        <v>103</v>
      </c>
      <c r="B37" s="48">
        <v>0</v>
      </c>
      <c r="C37" s="48">
        <v>1250</v>
      </c>
      <c r="D37" s="49">
        <f t="shared" si="1"/>
        <v>1250</v>
      </c>
      <c r="E37" s="48">
        <v>0</v>
      </c>
      <c r="F37" s="52"/>
      <c r="G37" s="52"/>
      <c r="H37" s="52"/>
      <c r="I37" s="56"/>
      <c r="J37" s="48">
        <v>0</v>
      </c>
      <c r="K37" s="48">
        <v>43</v>
      </c>
      <c r="L37" s="48">
        <f t="shared" si="2"/>
        <v>43</v>
      </c>
      <c r="M37" s="8"/>
      <c r="N37" s="8">
        <v>0</v>
      </c>
      <c r="O37" s="8">
        <v>4</v>
      </c>
      <c r="P37" s="60">
        <f t="shared" si="3"/>
        <v>4</v>
      </c>
      <c r="Q37" s="48">
        <v>0</v>
      </c>
      <c r="R37" s="48">
        <v>740</v>
      </c>
      <c r="S37" s="49">
        <f t="shared" si="4"/>
        <v>740</v>
      </c>
      <c r="T37" s="48">
        <v>0</v>
      </c>
      <c r="U37" s="48">
        <v>146</v>
      </c>
      <c r="V37" s="49">
        <f t="shared" si="5"/>
        <v>146</v>
      </c>
      <c r="W37" s="48">
        <f t="shared" si="6"/>
        <v>0</v>
      </c>
      <c r="X37" s="48">
        <f t="shared" si="7"/>
        <v>886</v>
      </c>
      <c r="Y37" s="49">
        <f t="shared" si="8"/>
        <v>886</v>
      </c>
      <c r="Z37" s="8">
        <v>12</v>
      </c>
      <c r="AA37" s="9"/>
      <c r="AB37" s="48">
        <v>0</v>
      </c>
      <c r="AC37" s="48">
        <v>609</v>
      </c>
      <c r="AD37" s="59">
        <f t="shared" si="13"/>
        <v>609</v>
      </c>
      <c r="AE37" s="48">
        <v>0</v>
      </c>
      <c r="AF37" s="48">
        <v>1135</v>
      </c>
      <c r="AG37" s="49">
        <f t="shared" si="9"/>
        <v>1135</v>
      </c>
      <c r="AH37" s="8">
        <v>0</v>
      </c>
      <c r="AI37" s="8">
        <v>46</v>
      </c>
      <c r="AJ37" s="60">
        <f t="shared" si="10"/>
        <v>46</v>
      </c>
      <c r="AK37" s="62">
        <v>0</v>
      </c>
      <c r="AL37" s="62">
        <v>0</v>
      </c>
      <c r="AM37" s="63">
        <f t="shared" si="11"/>
        <v>0</v>
      </c>
      <c r="AN37" s="48">
        <v>0</v>
      </c>
      <c r="AO37" s="48">
        <v>77</v>
      </c>
      <c r="AP37" s="49">
        <f t="shared" si="12"/>
        <v>77</v>
      </c>
      <c r="AQ37" s="8"/>
      <c r="AR37" s="10"/>
      <c r="AS37" s="8"/>
    </row>
    <row r="38" spans="1:45" s="17" customFormat="1" ht="18" customHeight="1">
      <c r="A38" s="53" t="s">
        <v>156</v>
      </c>
      <c r="B38" s="54">
        <f>SUM(B5:B37)</f>
        <v>41100</v>
      </c>
      <c r="C38" s="54">
        <f t="shared" ref="C38:I38" si="14">SUM(C5:C37)</f>
        <v>19500</v>
      </c>
      <c r="D38" s="55">
        <f t="shared" si="14"/>
        <v>60600</v>
      </c>
      <c r="E38" s="54">
        <f t="shared" si="14"/>
        <v>3800</v>
      </c>
      <c r="F38" s="54">
        <f t="shared" si="14"/>
        <v>2418</v>
      </c>
      <c r="G38" s="54">
        <f t="shared" si="14"/>
        <v>142</v>
      </c>
      <c r="H38" s="54">
        <f t="shared" si="14"/>
        <v>570</v>
      </c>
      <c r="I38" s="56">
        <f t="shared" si="14"/>
        <v>36</v>
      </c>
      <c r="J38" s="54">
        <f>SUM(J5:J37)</f>
        <v>397</v>
      </c>
      <c r="K38" s="54">
        <f>SUM(K5:K37)</f>
        <v>706</v>
      </c>
      <c r="L38" s="54">
        <f>SUM(L5:L37)</f>
        <v>1103</v>
      </c>
      <c r="M38" s="56">
        <f t="shared" ref="M38:AP38" si="15">SUM(M5:M37)</f>
        <v>20</v>
      </c>
      <c r="N38" s="56">
        <f>SUM(N5:N37)</f>
        <v>134</v>
      </c>
      <c r="O38" s="56">
        <f>SUM(O5:O37)</f>
        <v>645</v>
      </c>
      <c r="P38" s="61">
        <f>SUM(P5:P37)</f>
        <v>779</v>
      </c>
      <c r="Q38" s="54">
        <f t="shared" ref="Q38:V38" si="16">SUM(Q5:Q37)</f>
        <v>5920</v>
      </c>
      <c r="R38" s="54">
        <f t="shared" si="16"/>
        <v>7400</v>
      </c>
      <c r="S38" s="55">
        <f>SUM(S5:S37)</f>
        <v>13320</v>
      </c>
      <c r="T38" s="54">
        <f t="shared" si="16"/>
        <v>7136</v>
      </c>
      <c r="U38" s="54">
        <f t="shared" si="16"/>
        <v>6295</v>
      </c>
      <c r="V38" s="55">
        <f t="shared" si="16"/>
        <v>13431</v>
      </c>
      <c r="W38" s="54">
        <f t="shared" ref="W38" si="17">SUM(W5:W37)</f>
        <v>13056</v>
      </c>
      <c r="X38" s="54">
        <f t="shared" ref="X38" si="18">SUM(X5:X37)</f>
        <v>13695</v>
      </c>
      <c r="Y38" s="55">
        <f t="shared" ref="Y38" si="19">SUM(Y5:Y37)</f>
        <v>26751</v>
      </c>
      <c r="Z38" s="56">
        <f t="shared" si="15"/>
        <v>396</v>
      </c>
      <c r="AA38" s="56">
        <f t="shared" si="15"/>
        <v>52</v>
      </c>
      <c r="AB38" s="54">
        <f t="shared" si="15"/>
        <v>12898</v>
      </c>
      <c r="AC38" s="54">
        <f t="shared" si="15"/>
        <v>11573</v>
      </c>
      <c r="AD38" s="55">
        <f t="shared" si="15"/>
        <v>24471</v>
      </c>
      <c r="AE38" s="54">
        <f t="shared" si="15"/>
        <v>28774</v>
      </c>
      <c r="AF38" s="54">
        <f t="shared" si="15"/>
        <v>18375</v>
      </c>
      <c r="AG38" s="55">
        <f t="shared" si="15"/>
        <v>47149</v>
      </c>
      <c r="AH38" s="54">
        <f t="shared" si="15"/>
        <v>1607</v>
      </c>
      <c r="AI38" s="54">
        <f t="shared" si="15"/>
        <v>1040</v>
      </c>
      <c r="AJ38" s="55">
        <f t="shared" si="15"/>
        <v>2647</v>
      </c>
      <c r="AK38" s="54">
        <f t="shared" si="15"/>
        <v>979</v>
      </c>
      <c r="AL38" s="54">
        <f t="shared" si="15"/>
        <v>411</v>
      </c>
      <c r="AM38" s="55">
        <f t="shared" si="15"/>
        <v>1390</v>
      </c>
      <c r="AN38" s="54">
        <f t="shared" si="15"/>
        <v>2194</v>
      </c>
      <c r="AO38" s="54">
        <f t="shared" si="15"/>
        <v>1062</v>
      </c>
      <c r="AP38" s="55">
        <f t="shared" si="15"/>
        <v>3256</v>
      </c>
      <c r="AQ38" s="56">
        <f>SUM(AQ5:AQ37)</f>
        <v>1</v>
      </c>
      <c r="AR38" s="56">
        <f>SUM(AR5:AR37)</f>
        <v>6</v>
      </c>
      <c r="AS38" s="56">
        <f>SUM(AS5:AS37)</f>
        <v>1</v>
      </c>
    </row>
  </sheetData>
  <mergeCells count="31">
    <mergeCell ref="N3:P3"/>
    <mergeCell ref="Q3:S3"/>
    <mergeCell ref="J2:L2"/>
    <mergeCell ref="AQ1:AQ2"/>
    <mergeCell ref="N1:P2"/>
    <mergeCell ref="AB1:AP1"/>
    <mergeCell ref="I1:M1"/>
    <mergeCell ref="T2:V2"/>
    <mergeCell ref="Q2:S2"/>
    <mergeCell ref="AN2:AP2"/>
    <mergeCell ref="AE2:AG2"/>
    <mergeCell ref="AB2:AD2"/>
    <mergeCell ref="AH2:AJ2"/>
    <mergeCell ref="AK2:AM2"/>
    <mergeCell ref="W2:Y2"/>
    <mergeCell ref="AR1:AS1"/>
    <mergeCell ref="J3:L3"/>
    <mergeCell ref="A1:A4"/>
    <mergeCell ref="B2:D2"/>
    <mergeCell ref="B1:E1"/>
    <mergeCell ref="B3:D3"/>
    <mergeCell ref="AB3:AD3"/>
    <mergeCell ref="F1:H2"/>
    <mergeCell ref="I2:I3"/>
    <mergeCell ref="Q1:Y1"/>
    <mergeCell ref="AE3:AG3"/>
    <mergeCell ref="AH3:AJ3"/>
    <mergeCell ref="AK3:AM3"/>
    <mergeCell ref="T3:V3"/>
    <mergeCell ref="W3:Y3"/>
    <mergeCell ref="AN3:AO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Услуги </vt:lpstr>
      <vt:lpstr>Работы</vt:lpstr>
      <vt:lpstr>Работы!Заголовки_для_печати</vt:lpstr>
      <vt:lpstr>'Услуги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finpu_13</dc:creator>
  <cp:lastModifiedBy>soco_07</cp:lastModifiedBy>
  <cp:lastPrinted>2022-01-14T06:45:09Z</cp:lastPrinted>
  <dcterms:created xsi:type="dcterms:W3CDTF">2022-01-12T10:36:22Z</dcterms:created>
  <dcterms:modified xsi:type="dcterms:W3CDTF">2022-01-14T06:55:32Z</dcterms:modified>
</cp:coreProperties>
</file>